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X:\disk2\shigaku_zaidan\htdocs\files\seibi\"/>
    </mc:Choice>
  </mc:AlternateContent>
  <xr:revisionPtr revIDLastSave="0" documentId="13_ncr:1_{1C728AB3-B3FC-4A56-9117-820779A4E2E5}" xr6:coauthVersionLast="47" xr6:coauthVersionMax="47" xr10:uidLastSave="{00000000-0000-0000-0000-000000000000}"/>
  <bookViews>
    <workbookView xWindow="105" yWindow="915" windowWidth="15705" windowHeight="12030" tabRatio="954" xr2:uid="{00000000-000D-0000-FFFF-FFFF00000000}"/>
  </bookViews>
  <sheets>
    <sheet name="総括表" sheetId="12" r:id="rId1"/>
    <sheet name="総括表附票" sheetId="30" r:id="rId2"/>
    <sheet name="2-1(学校購入)" sheetId="20" r:id="rId3"/>
    <sheet name="2-2(学校リース)" sheetId="23" r:id="rId4"/>
    <sheet name="2-3①(生徒各自で購入)" sheetId="29" r:id="rId5"/>
    <sheet name="2-3②(生徒各自で購入)" sheetId="28" r:id="rId6"/>
    <sheet name="2-4①(生徒が学校経由で購入) " sheetId="24" r:id="rId7"/>
    <sheet name="2-4②(生徒が学校経由で購入)" sheetId="33" r:id="rId8"/>
    <sheet name="データ" sheetId="7" r:id="rId9"/>
  </sheets>
  <definedNames>
    <definedName name="_xlnm._FilterDatabase" localSheetId="2" hidden="1">'2-1(学校購入)'!$A$9:$P$54</definedName>
    <definedName name="_xlnm._FilterDatabase" localSheetId="3" hidden="1">'2-2(学校リース)'!$A$9:$Q$39</definedName>
    <definedName name="_xlnm._FilterDatabase" localSheetId="4" hidden="1">'2-3①(生徒各自で購入)'!$A$9:$N$218</definedName>
    <definedName name="_xlnm._FilterDatabase" localSheetId="5" hidden="1">'2-3②(生徒各自で購入)'!$A$9:$N$28</definedName>
    <definedName name="_xlnm._FilterDatabase" localSheetId="6" hidden="1">'2-4①(生徒が学校経由で購入) '!$A$10:$P$56</definedName>
    <definedName name="_xlnm._FilterDatabase" localSheetId="7" hidden="1">'2-4②(生徒が学校経由で購入)'!$A$10:$P$56</definedName>
    <definedName name="_xlnm.Print_Area" localSheetId="2">'2-1(学校購入)'!$A$2:$O$70</definedName>
    <definedName name="_xlnm.Print_Area" localSheetId="3">'2-2(学校リース)'!$A$2:$P$55</definedName>
    <definedName name="_xlnm.Print_Area" localSheetId="4">'2-3①(生徒各自で購入)'!$A$2:$O$244</definedName>
    <definedName name="_xlnm.Print_Area" localSheetId="5">'2-3②(生徒各自で購入)'!$A$2:$O$54</definedName>
    <definedName name="_xlnm.Print_Area" localSheetId="6">'2-4①(生徒が学校経由で購入) '!$A$2:$P$79</definedName>
    <definedName name="_xlnm.Print_Area" localSheetId="7">'2-4②(生徒が学校経由で購入)'!$A$2:$P$79</definedName>
    <definedName name="_xlnm.Print_Area" localSheetId="0">総括表!$A$1:$Z$98</definedName>
    <definedName name="_xlnm.Print_Area" localSheetId="1">総括表附票!$A$1:$R$47</definedName>
    <definedName name="_xlnm.Print_Titles" localSheetId="4">'2-3①(生徒各自で購入)'!$11:$15</definedName>
    <definedName name="_xlnm.Print_Titles" localSheetId="5">'2-3②(生徒各自で購入)'!$12:$14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1" i="24" l="1"/>
  <c r="F15" i="23"/>
  <c r="G15" i="23" s="1"/>
  <c r="I15" i="23" s="1"/>
  <c r="F17" i="23"/>
  <c r="G17" i="23"/>
  <c r="I17" i="23" s="1"/>
  <c r="F19" i="23"/>
  <c r="G19" i="23"/>
  <c r="I19" i="23" s="1"/>
  <c r="P66" i="12"/>
  <c r="P53" i="12"/>
  <c r="P81" i="12"/>
  <c r="U81" i="12"/>
  <c r="U96" i="12"/>
  <c r="P96" i="12"/>
  <c r="K51" i="20"/>
  <c r="J51" i="20"/>
  <c r="I51" i="20"/>
  <c r="G51" i="20"/>
  <c r="J52" i="33"/>
  <c r="J53" i="33" s="1"/>
  <c r="I52" i="33"/>
  <c r="I53" i="33" s="1"/>
  <c r="G52" i="33"/>
  <c r="J51" i="33"/>
  <c r="I51" i="33"/>
  <c r="D50" i="33"/>
  <c r="E50" i="33" s="1"/>
  <c r="H50" i="33" s="1"/>
  <c r="M50" i="33" s="1"/>
  <c r="J39" i="33"/>
  <c r="I39" i="33"/>
  <c r="D38" i="33"/>
  <c r="E38" i="33" s="1"/>
  <c r="H38" i="33" s="1"/>
  <c r="M38" i="33" s="1"/>
  <c r="J27" i="33"/>
  <c r="I27" i="33"/>
  <c r="D26" i="33"/>
  <c r="E26" i="33" s="1"/>
  <c r="H26" i="33" s="1"/>
  <c r="J51" i="24"/>
  <c r="J39" i="24"/>
  <c r="I39" i="24"/>
  <c r="I27" i="24"/>
  <c r="D50" i="24"/>
  <c r="E50" i="24" s="1"/>
  <c r="H50" i="24" s="1"/>
  <c r="D38" i="24"/>
  <c r="E38" i="24" s="1"/>
  <c r="H38" i="24" s="1"/>
  <c r="L25" i="28"/>
  <c r="L24" i="28"/>
  <c r="L23" i="28"/>
  <c r="L22" i="28"/>
  <c r="L21" i="28"/>
  <c r="L20" i="28"/>
  <c r="L19" i="28"/>
  <c r="L18" i="28"/>
  <c r="L17" i="28"/>
  <c r="J216" i="29"/>
  <c r="H216" i="29"/>
  <c r="H217" i="29" s="1"/>
  <c r="L215" i="29"/>
  <c r="L214" i="29"/>
  <c r="L213" i="29"/>
  <c r="L212" i="29"/>
  <c r="L211" i="29"/>
  <c r="L210" i="29"/>
  <c r="L209" i="29"/>
  <c r="L208" i="29"/>
  <c r="L207" i="29"/>
  <c r="L206" i="29"/>
  <c r="L205" i="29"/>
  <c r="L204" i="29"/>
  <c r="L203" i="29"/>
  <c r="L202" i="29"/>
  <c r="L201" i="29"/>
  <c r="L200" i="29"/>
  <c r="L199" i="29"/>
  <c r="L198" i="29"/>
  <c r="L197" i="29"/>
  <c r="L196" i="29"/>
  <c r="L195" i="29"/>
  <c r="L194" i="29"/>
  <c r="L193" i="29"/>
  <c r="L192" i="29"/>
  <c r="L191" i="29"/>
  <c r="L190" i="29"/>
  <c r="L189" i="29"/>
  <c r="L188" i="29"/>
  <c r="L187" i="29"/>
  <c r="L186" i="29"/>
  <c r="L185" i="29"/>
  <c r="L184" i="29"/>
  <c r="L183" i="29"/>
  <c r="L182" i="29"/>
  <c r="L181" i="29"/>
  <c r="L180" i="29"/>
  <c r="L179" i="29"/>
  <c r="L178" i="29"/>
  <c r="L177" i="29"/>
  <c r="L176" i="29"/>
  <c r="L175" i="29"/>
  <c r="L174" i="29"/>
  <c r="L173" i="29"/>
  <c r="L172" i="29"/>
  <c r="L171" i="29"/>
  <c r="L170" i="29"/>
  <c r="L169" i="29"/>
  <c r="L168" i="29"/>
  <c r="L167" i="29"/>
  <c r="L166" i="29"/>
  <c r="L165" i="29"/>
  <c r="L164" i="29"/>
  <c r="L163" i="29"/>
  <c r="L162" i="29"/>
  <c r="L161" i="29"/>
  <c r="L160" i="29"/>
  <c r="L159" i="29"/>
  <c r="L158" i="29"/>
  <c r="L157" i="29"/>
  <c r="L156" i="29"/>
  <c r="L155" i="29"/>
  <c r="L154" i="29"/>
  <c r="L153" i="29"/>
  <c r="L152" i="29"/>
  <c r="L151" i="29"/>
  <c r="L150" i="29"/>
  <c r="L149" i="29"/>
  <c r="L148" i="29"/>
  <c r="L147" i="29"/>
  <c r="L146" i="29"/>
  <c r="L145" i="29"/>
  <c r="L144" i="29"/>
  <c r="L143" i="29"/>
  <c r="L142" i="29"/>
  <c r="L141" i="29"/>
  <c r="L140" i="29"/>
  <c r="L139" i="29"/>
  <c r="L138" i="29"/>
  <c r="L137" i="29"/>
  <c r="L136" i="29"/>
  <c r="L135" i="29"/>
  <c r="L134" i="29"/>
  <c r="L133" i="29"/>
  <c r="L132" i="29"/>
  <c r="L131" i="29"/>
  <c r="L130" i="29"/>
  <c r="L129" i="29"/>
  <c r="L128" i="29"/>
  <c r="L127" i="29"/>
  <c r="L126" i="29"/>
  <c r="L125" i="29"/>
  <c r="L124" i="29"/>
  <c r="L123" i="29"/>
  <c r="L122" i="29"/>
  <c r="L121" i="29"/>
  <c r="L120" i="29"/>
  <c r="L119" i="29"/>
  <c r="L118" i="29"/>
  <c r="L117" i="29"/>
  <c r="L116" i="29"/>
  <c r="L115" i="29"/>
  <c r="L114" i="29"/>
  <c r="L113" i="29"/>
  <c r="L112" i="29"/>
  <c r="L111" i="29"/>
  <c r="L110" i="29"/>
  <c r="L109" i="29"/>
  <c r="L108" i="29"/>
  <c r="L107" i="29"/>
  <c r="L106" i="29"/>
  <c r="L105" i="29"/>
  <c r="L104" i="29"/>
  <c r="L103" i="29"/>
  <c r="L102" i="29"/>
  <c r="L101" i="29"/>
  <c r="L100" i="29"/>
  <c r="L99" i="29"/>
  <c r="L98" i="29"/>
  <c r="L97" i="29"/>
  <c r="L96" i="29"/>
  <c r="L95" i="29"/>
  <c r="L94" i="29"/>
  <c r="L93" i="29"/>
  <c r="L92" i="29"/>
  <c r="L91" i="29"/>
  <c r="L90" i="29"/>
  <c r="L89" i="29"/>
  <c r="L88" i="29"/>
  <c r="L87" i="29"/>
  <c r="L86" i="29"/>
  <c r="L85" i="29"/>
  <c r="L84" i="29"/>
  <c r="L83" i="29"/>
  <c r="L82" i="29"/>
  <c r="L81" i="29"/>
  <c r="L80" i="29"/>
  <c r="L79" i="29"/>
  <c r="L78" i="29"/>
  <c r="L77" i="29"/>
  <c r="L76" i="29"/>
  <c r="L75" i="29"/>
  <c r="L74" i="29"/>
  <c r="L73" i="29"/>
  <c r="L72" i="29"/>
  <c r="L71" i="29"/>
  <c r="L70" i="29"/>
  <c r="L69" i="29"/>
  <c r="L68" i="29"/>
  <c r="L67" i="29"/>
  <c r="L66" i="29"/>
  <c r="L65" i="29"/>
  <c r="L60" i="29"/>
  <c r="L59" i="29"/>
  <c r="L58" i="29"/>
  <c r="L57" i="29"/>
  <c r="L56" i="29"/>
  <c r="L55" i="29"/>
  <c r="L54" i="29"/>
  <c r="L53" i="29"/>
  <c r="L52" i="29"/>
  <c r="L51" i="29"/>
  <c r="L50" i="29"/>
  <c r="L49" i="29"/>
  <c r="L48" i="29"/>
  <c r="L47" i="29"/>
  <c r="L46" i="29"/>
  <c r="L45" i="29"/>
  <c r="L44" i="29"/>
  <c r="L43" i="29"/>
  <c r="L42" i="29"/>
  <c r="L41" i="29"/>
  <c r="L40" i="29"/>
  <c r="L39" i="29"/>
  <c r="L38" i="29"/>
  <c r="L37" i="29"/>
  <c r="L36" i="29"/>
  <c r="L35" i="29"/>
  <c r="L34" i="29"/>
  <c r="L33" i="29"/>
  <c r="L32" i="29"/>
  <c r="L31" i="29"/>
  <c r="L30" i="29"/>
  <c r="L29" i="29"/>
  <c r="L28" i="29"/>
  <c r="L27" i="29"/>
  <c r="L26" i="29"/>
  <c r="L25" i="29"/>
  <c r="L24" i="29"/>
  <c r="L23" i="29"/>
  <c r="L22" i="29"/>
  <c r="D18" i="29"/>
  <c r="D19" i="29"/>
  <c r="D20" i="29"/>
  <c r="D21" i="29"/>
  <c r="D22" i="29"/>
  <c r="D23" i="29"/>
  <c r="D24" i="29"/>
  <c r="D25" i="29"/>
  <c r="D26" i="29"/>
  <c r="D27" i="29"/>
  <c r="D28" i="29"/>
  <c r="D29" i="29"/>
  <c r="D30" i="29"/>
  <c r="D31" i="29"/>
  <c r="D32" i="29"/>
  <c r="F32" i="29" s="1"/>
  <c r="D33" i="29"/>
  <c r="D34" i="29"/>
  <c r="D35" i="29"/>
  <c r="D36" i="29"/>
  <c r="D37" i="29"/>
  <c r="F37" i="29" s="1"/>
  <c r="D38" i="29"/>
  <c r="D39" i="29"/>
  <c r="D40" i="29"/>
  <c r="D41" i="29"/>
  <c r="D42" i="29"/>
  <c r="D43" i="29"/>
  <c r="D44" i="29"/>
  <c r="D45" i="29"/>
  <c r="D46" i="29"/>
  <c r="D47" i="29"/>
  <c r="D48" i="29"/>
  <c r="F48" i="29" s="1"/>
  <c r="D49" i="29"/>
  <c r="D50" i="29"/>
  <c r="D51" i="29"/>
  <c r="D52" i="29"/>
  <c r="D53" i="29"/>
  <c r="F53" i="29" s="1"/>
  <c r="D54" i="29"/>
  <c r="D55" i="29"/>
  <c r="D56" i="29"/>
  <c r="D57" i="29"/>
  <c r="D58" i="29"/>
  <c r="D59" i="29"/>
  <c r="D60" i="29"/>
  <c r="D61" i="29"/>
  <c r="D62" i="29"/>
  <c r="F62" i="29" s="1"/>
  <c r="L62" i="29" s="1"/>
  <c r="D63" i="29"/>
  <c r="D64" i="29"/>
  <c r="F64" i="29" s="1"/>
  <c r="L64" i="29" s="1"/>
  <c r="D65" i="29"/>
  <c r="D66" i="29"/>
  <c r="F66" i="29" s="1"/>
  <c r="D67" i="29"/>
  <c r="D68" i="29"/>
  <c r="D69" i="29"/>
  <c r="D70" i="29"/>
  <c r="D71" i="29"/>
  <c r="F71" i="29" s="1"/>
  <c r="D72" i="29"/>
  <c r="D73" i="29"/>
  <c r="D74" i="29"/>
  <c r="D75" i="29"/>
  <c r="D76" i="29"/>
  <c r="D77" i="29"/>
  <c r="D78" i="29"/>
  <c r="D79" i="29"/>
  <c r="D80" i="29"/>
  <c r="D81" i="29"/>
  <c r="D82" i="29"/>
  <c r="F82" i="29" s="1"/>
  <c r="D83" i="29"/>
  <c r="D84" i="29"/>
  <c r="D85" i="29"/>
  <c r="D86" i="29"/>
  <c r="D87" i="29"/>
  <c r="F87" i="29" s="1"/>
  <c r="D88" i="29"/>
  <c r="D89" i="29"/>
  <c r="D90" i="29"/>
  <c r="D91" i="29"/>
  <c r="D92" i="29"/>
  <c r="D93" i="29"/>
  <c r="D94" i="29"/>
  <c r="D95" i="29"/>
  <c r="D96" i="29"/>
  <c r="D97" i="29"/>
  <c r="D98" i="29"/>
  <c r="F98" i="29" s="1"/>
  <c r="D99" i="29"/>
  <c r="D100" i="29"/>
  <c r="D101" i="29"/>
  <c r="D102" i="29"/>
  <c r="D103" i="29"/>
  <c r="F103" i="29" s="1"/>
  <c r="D104" i="29"/>
  <c r="D105" i="29"/>
  <c r="D106" i="29"/>
  <c r="D107" i="29"/>
  <c r="D108" i="29"/>
  <c r="D109" i="29"/>
  <c r="D110" i="29"/>
  <c r="D111" i="29"/>
  <c r="D112" i="29"/>
  <c r="D113" i="29"/>
  <c r="D114" i="29"/>
  <c r="F114" i="29" s="1"/>
  <c r="D115" i="29"/>
  <c r="D116" i="29"/>
  <c r="D117" i="29"/>
  <c r="D118" i="29"/>
  <c r="D119" i="29"/>
  <c r="F119" i="29" s="1"/>
  <c r="D120" i="29"/>
  <c r="D121" i="29"/>
  <c r="D122" i="29"/>
  <c r="D123" i="29"/>
  <c r="D124" i="29"/>
  <c r="D125" i="29"/>
  <c r="D126" i="29"/>
  <c r="D127" i="29"/>
  <c r="D128" i="29"/>
  <c r="D129" i="29"/>
  <c r="D130" i="29"/>
  <c r="F130" i="29" s="1"/>
  <c r="D131" i="29"/>
  <c r="D132" i="29"/>
  <c r="D133" i="29"/>
  <c r="D134" i="29"/>
  <c r="D135" i="29"/>
  <c r="F135" i="29" s="1"/>
  <c r="D136" i="29"/>
  <c r="D137" i="29"/>
  <c r="D138" i="29"/>
  <c r="D139" i="29"/>
  <c r="D140" i="29"/>
  <c r="D141" i="29"/>
  <c r="D142" i="29"/>
  <c r="D143" i="29"/>
  <c r="D144" i="29"/>
  <c r="D145" i="29"/>
  <c r="D146" i="29"/>
  <c r="F146" i="29" s="1"/>
  <c r="D147" i="29"/>
  <c r="D148" i="29"/>
  <c r="D149" i="29"/>
  <c r="D150" i="29"/>
  <c r="D151" i="29"/>
  <c r="F151" i="29" s="1"/>
  <c r="D152" i="29"/>
  <c r="D153" i="29"/>
  <c r="D154" i="29"/>
  <c r="F154" i="29" s="1"/>
  <c r="D155" i="29"/>
  <c r="D156" i="29"/>
  <c r="D157" i="29"/>
  <c r="D158" i="29"/>
  <c r="D159" i="29"/>
  <c r="D160" i="29"/>
  <c r="D161" i="29"/>
  <c r="D162" i="29"/>
  <c r="F162" i="29" s="1"/>
  <c r="D163" i="29"/>
  <c r="D164" i="29"/>
  <c r="D165" i="29"/>
  <c r="F165" i="29" s="1"/>
  <c r="D166" i="29"/>
  <c r="D167" i="29"/>
  <c r="F167" i="29" s="1"/>
  <c r="D168" i="29"/>
  <c r="D169" i="29"/>
  <c r="D170" i="29"/>
  <c r="F170" i="29" s="1"/>
  <c r="D171" i="29"/>
  <c r="D172" i="29"/>
  <c r="D173" i="29"/>
  <c r="D174" i="29"/>
  <c r="D175" i="29"/>
  <c r="D176" i="29"/>
  <c r="D177" i="29"/>
  <c r="D178" i="29"/>
  <c r="F178" i="29" s="1"/>
  <c r="D179" i="29"/>
  <c r="D180" i="29"/>
  <c r="D181" i="29"/>
  <c r="F181" i="29" s="1"/>
  <c r="D182" i="29"/>
  <c r="D183" i="29"/>
  <c r="F183" i="29" s="1"/>
  <c r="D184" i="29"/>
  <c r="D185" i="29"/>
  <c r="D186" i="29"/>
  <c r="F186" i="29" s="1"/>
  <c r="D187" i="29"/>
  <c r="D188" i="29"/>
  <c r="D189" i="29"/>
  <c r="D190" i="29"/>
  <c r="D191" i="29"/>
  <c r="D192" i="29"/>
  <c r="D193" i="29"/>
  <c r="F193" i="29" s="1"/>
  <c r="D194" i="29"/>
  <c r="F194" i="29" s="1"/>
  <c r="D195" i="29"/>
  <c r="D196" i="29"/>
  <c r="D197" i="29"/>
  <c r="F197" i="29" s="1"/>
  <c r="D198" i="29"/>
  <c r="D199" i="29"/>
  <c r="F199" i="29" s="1"/>
  <c r="D200" i="29"/>
  <c r="D201" i="29"/>
  <c r="D202" i="29"/>
  <c r="F202" i="29" s="1"/>
  <c r="D203" i="29"/>
  <c r="D204" i="29"/>
  <c r="D205" i="29"/>
  <c r="F205" i="29" s="1"/>
  <c r="D206" i="29"/>
  <c r="D207" i="29"/>
  <c r="F207" i="29" s="1"/>
  <c r="D208" i="29"/>
  <c r="F208" i="29" s="1"/>
  <c r="D209" i="29"/>
  <c r="D210" i="29"/>
  <c r="D211" i="29"/>
  <c r="D212" i="29"/>
  <c r="F212" i="29" s="1"/>
  <c r="D213" i="29"/>
  <c r="D214" i="29"/>
  <c r="J26" i="28"/>
  <c r="H26" i="28"/>
  <c r="H27" i="28" s="1"/>
  <c r="E16" i="28"/>
  <c r="D16" i="28"/>
  <c r="E25" i="28"/>
  <c r="D25" i="28"/>
  <c r="F25" i="28" s="1"/>
  <c r="E24" i="28"/>
  <c r="D24" i="28"/>
  <c r="F24" i="28" s="1"/>
  <c r="E23" i="28"/>
  <c r="D23" i="28"/>
  <c r="F23" i="28" s="1"/>
  <c r="E22" i="28"/>
  <c r="D22" i="28"/>
  <c r="F22" i="28" s="1"/>
  <c r="E21" i="28"/>
  <c r="D21" i="28"/>
  <c r="E20" i="28"/>
  <c r="D20" i="28"/>
  <c r="F20" i="28" s="1"/>
  <c r="E19" i="28"/>
  <c r="D19" i="28"/>
  <c r="F19" i="28" s="1"/>
  <c r="E18" i="28"/>
  <c r="D18" i="28"/>
  <c r="F18" i="28" s="1"/>
  <c r="E17" i="28"/>
  <c r="D17" i="28"/>
  <c r="F17" i="28" s="1"/>
  <c r="G26" i="28"/>
  <c r="G27" i="28" s="1"/>
  <c r="C26" i="28"/>
  <c r="B26" i="28"/>
  <c r="G216" i="29"/>
  <c r="G217" i="29" s="1"/>
  <c r="C216" i="29"/>
  <c r="B216" i="29"/>
  <c r="E215" i="29"/>
  <c r="D215" i="29"/>
  <c r="F215" i="29" s="1"/>
  <c r="E214" i="29"/>
  <c r="F214" i="29" s="1"/>
  <c r="E213" i="29"/>
  <c r="F213" i="29"/>
  <c r="E212" i="29"/>
  <c r="E211" i="29"/>
  <c r="E210" i="29"/>
  <c r="E209" i="29"/>
  <c r="F209" i="29"/>
  <c r="E208" i="29"/>
  <c r="E207" i="29"/>
  <c r="E206" i="29"/>
  <c r="F206" i="29"/>
  <c r="E205" i="29"/>
  <c r="E204" i="29"/>
  <c r="F204" i="29"/>
  <c r="E203" i="29"/>
  <c r="F203" i="29"/>
  <c r="E202" i="29"/>
  <c r="E201" i="29"/>
  <c r="F201" i="29"/>
  <c r="E200" i="29"/>
  <c r="F200" i="29"/>
  <c r="E199" i="29"/>
  <c r="E198" i="29"/>
  <c r="F198" i="29"/>
  <c r="E197" i="29"/>
  <c r="E196" i="29"/>
  <c r="F196" i="29"/>
  <c r="E195" i="29"/>
  <c r="F195" i="29"/>
  <c r="E194" i="29"/>
  <c r="E193" i="29"/>
  <c r="E192" i="29"/>
  <c r="F192" i="29"/>
  <c r="E191" i="29"/>
  <c r="F191" i="29"/>
  <c r="E190" i="29"/>
  <c r="F190" i="29"/>
  <c r="E189" i="29"/>
  <c r="F189" i="29"/>
  <c r="E188" i="29"/>
  <c r="F188" i="29"/>
  <c r="E187" i="29"/>
  <c r="F187" i="29"/>
  <c r="E186" i="29"/>
  <c r="E185" i="29"/>
  <c r="F185" i="29"/>
  <c r="E184" i="29"/>
  <c r="F184" i="29"/>
  <c r="E183" i="29"/>
  <c r="E182" i="29"/>
  <c r="F182" i="29"/>
  <c r="E181" i="29"/>
  <c r="E180" i="29"/>
  <c r="F180" i="29"/>
  <c r="E179" i="29"/>
  <c r="F179" i="29"/>
  <c r="E178" i="29"/>
  <c r="E177" i="29"/>
  <c r="F177" i="29"/>
  <c r="E176" i="29"/>
  <c r="F176" i="29"/>
  <c r="E175" i="29"/>
  <c r="F175" i="29"/>
  <c r="E174" i="29"/>
  <c r="F174" i="29"/>
  <c r="E173" i="29"/>
  <c r="F173" i="29"/>
  <c r="E172" i="29"/>
  <c r="F172" i="29"/>
  <c r="E171" i="29"/>
  <c r="F171" i="29"/>
  <c r="E170" i="29"/>
  <c r="E169" i="29"/>
  <c r="F169" i="29"/>
  <c r="E168" i="29"/>
  <c r="F168" i="29"/>
  <c r="E167" i="29"/>
  <c r="E166" i="29"/>
  <c r="F166" i="29"/>
  <c r="E165" i="29"/>
  <c r="E164" i="29"/>
  <c r="F164" i="29"/>
  <c r="E163" i="29"/>
  <c r="F163" i="29"/>
  <c r="E162" i="29"/>
  <c r="E161" i="29"/>
  <c r="F161" i="29"/>
  <c r="E160" i="29"/>
  <c r="F160" i="29"/>
  <c r="E159" i="29"/>
  <c r="F159" i="29"/>
  <c r="E158" i="29"/>
  <c r="F158" i="29"/>
  <c r="E157" i="29"/>
  <c r="F157" i="29"/>
  <c r="E156" i="29"/>
  <c r="F156" i="29"/>
  <c r="E155" i="29"/>
  <c r="F155" i="29"/>
  <c r="E154" i="29"/>
  <c r="E153" i="29"/>
  <c r="F153" i="29"/>
  <c r="E152" i="29"/>
  <c r="F152" i="29"/>
  <c r="E151" i="29"/>
  <c r="E150" i="29"/>
  <c r="F150" i="29"/>
  <c r="E149" i="29"/>
  <c r="F149" i="29"/>
  <c r="E148" i="29"/>
  <c r="F148" i="29"/>
  <c r="E147" i="29"/>
  <c r="F147" i="29"/>
  <c r="E146" i="29"/>
  <c r="E145" i="29"/>
  <c r="F145" i="29"/>
  <c r="E144" i="29"/>
  <c r="F144" i="29"/>
  <c r="E143" i="29"/>
  <c r="F143" i="29"/>
  <c r="E142" i="29"/>
  <c r="F142" i="29"/>
  <c r="E141" i="29"/>
  <c r="F141" i="29"/>
  <c r="E140" i="29"/>
  <c r="F140" i="29"/>
  <c r="E139" i="29"/>
  <c r="F139" i="29"/>
  <c r="E138" i="29"/>
  <c r="F138" i="29"/>
  <c r="E137" i="29"/>
  <c r="F137" i="29"/>
  <c r="E136" i="29"/>
  <c r="F136" i="29"/>
  <c r="E135" i="29"/>
  <c r="E134" i="29"/>
  <c r="F134" i="29"/>
  <c r="E133" i="29"/>
  <c r="F133" i="29"/>
  <c r="E132" i="29"/>
  <c r="F132" i="29"/>
  <c r="E131" i="29"/>
  <c r="F131" i="29"/>
  <c r="E130" i="29"/>
  <c r="E129" i="29"/>
  <c r="F129" i="29"/>
  <c r="E128" i="29"/>
  <c r="F128" i="29"/>
  <c r="E127" i="29"/>
  <c r="F127" i="29"/>
  <c r="E126" i="29"/>
  <c r="F126" i="29"/>
  <c r="E125" i="29"/>
  <c r="F125" i="29"/>
  <c r="E124" i="29"/>
  <c r="F124" i="29"/>
  <c r="E123" i="29"/>
  <c r="F123" i="29"/>
  <c r="E122" i="29"/>
  <c r="F122" i="29"/>
  <c r="E121" i="29"/>
  <c r="F121" i="29"/>
  <c r="E120" i="29"/>
  <c r="F120" i="29"/>
  <c r="E119" i="29"/>
  <c r="E118" i="29"/>
  <c r="F118" i="29"/>
  <c r="E117" i="29"/>
  <c r="F117" i="29"/>
  <c r="E116" i="29"/>
  <c r="F116" i="29"/>
  <c r="E115" i="29"/>
  <c r="F115" i="29"/>
  <c r="E114" i="29"/>
  <c r="E113" i="29"/>
  <c r="F113" i="29"/>
  <c r="E112" i="29"/>
  <c r="F112" i="29"/>
  <c r="E111" i="29"/>
  <c r="F111" i="29"/>
  <c r="E110" i="29"/>
  <c r="F110" i="29"/>
  <c r="E109" i="29"/>
  <c r="F109" i="29"/>
  <c r="E108" i="29"/>
  <c r="F108" i="29"/>
  <c r="E107" i="29"/>
  <c r="F107" i="29"/>
  <c r="E106" i="29"/>
  <c r="F106" i="29"/>
  <c r="E105" i="29"/>
  <c r="F105" i="29"/>
  <c r="E104" i="29"/>
  <c r="F104" i="29"/>
  <c r="E103" i="29"/>
  <c r="E102" i="29"/>
  <c r="F102" i="29"/>
  <c r="E101" i="29"/>
  <c r="F101" i="29"/>
  <c r="E100" i="29"/>
  <c r="F100" i="29"/>
  <c r="E99" i="29"/>
  <c r="F99" i="29"/>
  <c r="E98" i="29"/>
  <c r="E97" i="29"/>
  <c r="F97" i="29"/>
  <c r="E96" i="29"/>
  <c r="F96" i="29"/>
  <c r="E95" i="29"/>
  <c r="F95" i="29"/>
  <c r="E94" i="29"/>
  <c r="F94" i="29"/>
  <c r="E93" i="29"/>
  <c r="F93" i="29"/>
  <c r="E92" i="29"/>
  <c r="F92" i="29"/>
  <c r="E91" i="29"/>
  <c r="F91" i="29"/>
  <c r="E90" i="29"/>
  <c r="F90" i="29"/>
  <c r="E89" i="29"/>
  <c r="F89" i="29"/>
  <c r="E88" i="29"/>
  <c r="F88" i="29"/>
  <c r="E87" i="29"/>
  <c r="E86" i="29"/>
  <c r="F86" i="29"/>
  <c r="E85" i="29"/>
  <c r="F85" i="29"/>
  <c r="E84" i="29"/>
  <c r="F84" i="29"/>
  <c r="E83" i="29"/>
  <c r="F83" i="29"/>
  <c r="E82" i="29"/>
  <c r="E81" i="29"/>
  <c r="F81" i="29"/>
  <c r="E80" i="29"/>
  <c r="F80" i="29"/>
  <c r="E79" i="29"/>
  <c r="F79" i="29"/>
  <c r="E78" i="29"/>
  <c r="F78" i="29"/>
  <c r="E77" i="29"/>
  <c r="F77" i="29"/>
  <c r="E76" i="29"/>
  <c r="F76" i="29"/>
  <c r="E75" i="29"/>
  <c r="F75" i="29"/>
  <c r="E74" i="29"/>
  <c r="F74" i="29"/>
  <c r="E73" i="29"/>
  <c r="F73" i="29"/>
  <c r="E72" i="29"/>
  <c r="F72" i="29"/>
  <c r="E71" i="29"/>
  <c r="E70" i="29"/>
  <c r="F70" i="29"/>
  <c r="E69" i="29"/>
  <c r="F69" i="29"/>
  <c r="E68" i="29"/>
  <c r="F68" i="29"/>
  <c r="E67" i="29"/>
  <c r="F67" i="29"/>
  <c r="E66" i="29"/>
  <c r="E65" i="29"/>
  <c r="F65" i="29"/>
  <c r="E64" i="29"/>
  <c r="E63" i="29"/>
  <c r="F63" i="29"/>
  <c r="L63" i="29" s="1"/>
  <c r="E62" i="29"/>
  <c r="E61" i="29"/>
  <c r="F61" i="29"/>
  <c r="L61" i="29" s="1"/>
  <c r="E60" i="29"/>
  <c r="F60" i="29"/>
  <c r="E59" i="29"/>
  <c r="F59" i="29"/>
  <c r="E58" i="29"/>
  <c r="F58" i="29"/>
  <c r="E57" i="29"/>
  <c r="F57" i="29"/>
  <c r="E56" i="29"/>
  <c r="F56" i="29"/>
  <c r="E55" i="29"/>
  <c r="F55" i="29"/>
  <c r="E54" i="29"/>
  <c r="F54" i="29"/>
  <c r="E53" i="29"/>
  <c r="E52" i="29"/>
  <c r="F52" i="29"/>
  <c r="E51" i="29"/>
  <c r="F51" i="29"/>
  <c r="E50" i="29"/>
  <c r="F50" i="29"/>
  <c r="E49" i="29"/>
  <c r="F49" i="29"/>
  <c r="E48" i="29"/>
  <c r="E47" i="29"/>
  <c r="F47" i="29"/>
  <c r="E46" i="29"/>
  <c r="F46" i="29"/>
  <c r="E45" i="29"/>
  <c r="F45" i="29"/>
  <c r="E44" i="29"/>
  <c r="F44" i="29"/>
  <c r="E43" i="29"/>
  <c r="F43" i="29"/>
  <c r="E42" i="29"/>
  <c r="F42" i="29"/>
  <c r="E41" i="29"/>
  <c r="F41" i="29"/>
  <c r="E40" i="29"/>
  <c r="F40" i="29"/>
  <c r="E39" i="29"/>
  <c r="F39" i="29"/>
  <c r="E38" i="29"/>
  <c r="F38" i="29"/>
  <c r="E37" i="29"/>
  <c r="E36" i="29"/>
  <c r="F36" i="29"/>
  <c r="E35" i="29"/>
  <c r="F35" i="29"/>
  <c r="E34" i="29"/>
  <c r="F34" i="29"/>
  <c r="E33" i="29"/>
  <c r="F33" i="29"/>
  <c r="E32" i="29"/>
  <c r="E31" i="29"/>
  <c r="F31" i="29"/>
  <c r="E30" i="29"/>
  <c r="F30" i="29"/>
  <c r="E29" i="29"/>
  <c r="F29" i="29"/>
  <c r="E28" i="29"/>
  <c r="F28" i="29"/>
  <c r="E27" i="29"/>
  <c r="F27" i="29"/>
  <c r="E26" i="29"/>
  <c r="F26" i="29"/>
  <c r="E25" i="29"/>
  <c r="F25" i="29"/>
  <c r="E24" i="29"/>
  <c r="F24" i="29"/>
  <c r="E23" i="29"/>
  <c r="F23" i="29"/>
  <c r="E22" i="29"/>
  <c r="F22" i="29"/>
  <c r="E21" i="29"/>
  <c r="E20" i="29"/>
  <c r="F20" i="29"/>
  <c r="L20" i="29" s="1"/>
  <c r="E19" i="29"/>
  <c r="F19" i="29" s="1"/>
  <c r="L19" i="29" s="1"/>
  <c r="E18" i="29"/>
  <c r="F18" i="29"/>
  <c r="L18" i="29" s="1"/>
  <c r="E17" i="29"/>
  <c r="D17" i="29"/>
  <c r="F17" i="29" s="1"/>
  <c r="L17" i="29" s="1"/>
  <c r="D16" i="29"/>
  <c r="E16" i="29"/>
  <c r="J21" i="23"/>
  <c r="E21" i="23"/>
  <c r="D21" i="23"/>
  <c r="D49" i="20"/>
  <c r="E49" i="20" s="1"/>
  <c r="H49" i="20" s="1"/>
  <c r="D37" i="20"/>
  <c r="E37" i="20" s="1"/>
  <c r="H37" i="20" s="1"/>
  <c r="I54" i="33" l="1"/>
  <c r="F16" i="28"/>
  <c r="L16" i="28" s="1"/>
  <c r="F21" i="29"/>
  <c r="L21" i="29" s="1"/>
  <c r="I21" i="23"/>
  <c r="M21" i="23" s="1"/>
  <c r="H52" i="33"/>
  <c r="H54" i="33" s="1"/>
  <c r="M54" i="33" s="1"/>
  <c r="M26" i="33"/>
  <c r="M52" i="33" s="1"/>
  <c r="E26" i="28"/>
  <c r="F21" i="28"/>
  <c r="D26" i="28"/>
  <c r="G28" i="28"/>
  <c r="E216" i="29"/>
  <c r="G218" i="29"/>
  <c r="F210" i="29"/>
  <c r="F211" i="29"/>
  <c r="D216" i="29"/>
  <c r="F16" i="29"/>
  <c r="L16" i="29" s="1"/>
  <c r="L216" i="29" l="1"/>
  <c r="F26" i="28"/>
  <c r="F28" i="28" s="1"/>
  <c r="L28" i="28" s="1"/>
  <c r="F216" i="29"/>
  <c r="F218" i="29" s="1"/>
  <c r="L218" i="29" s="1"/>
  <c r="L26" i="28"/>
  <c r="D25" i="20" l="1"/>
  <c r="E25" i="20" s="1"/>
  <c r="H25" i="20" s="1"/>
  <c r="H51" i="20" s="1"/>
  <c r="L51" i="20" s="1"/>
  <c r="J52" i="24"/>
  <c r="J53" i="24" s="1"/>
  <c r="J27" i="24"/>
  <c r="I52" i="24"/>
  <c r="I53" i="24" s="1"/>
  <c r="G52" i="24"/>
  <c r="D26" i="24"/>
  <c r="M50" i="24" l="1"/>
  <c r="M38" i="24"/>
  <c r="E26" i="24"/>
  <c r="H26" i="24" s="1"/>
  <c r="I54" i="24"/>
  <c r="H52" i="24" l="1"/>
  <c r="H54" i="24" s="1"/>
  <c r="M54" i="24" s="1"/>
  <c r="M26" i="24"/>
  <c r="M52"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高橋 正光</author>
  </authors>
  <commentList>
    <comment ref="B13" authorId="0" shapeId="0" xr:uid="{13D640CC-8DD1-4839-96FB-38448D134004}">
      <text>
        <r>
          <rPr>
            <sz val="9"/>
            <color indexed="81"/>
            <rFont val="HGPｺﾞｼｯｸM"/>
            <family val="3"/>
            <charset val="128"/>
          </rPr>
          <t>注意！
申請時は、生徒の氏名をはじめ、</t>
        </r>
        <r>
          <rPr>
            <b/>
            <u/>
            <sz val="9"/>
            <color indexed="81"/>
            <rFont val="HGPｺﾞｼｯｸM"/>
            <family val="3"/>
            <charset val="128"/>
          </rPr>
          <t>個人情報は絶対に記載しない</t>
        </r>
        <r>
          <rPr>
            <sz val="9"/>
            <color indexed="81"/>
            <rFont val="HGPｺﾞｼｯｸM"/>
            <family val="3"/>
            <charset val="128"/>
          </rPr>
          <t>こと</t>
        </r>
      </text>
    </comment>
    <comment ref="C13" authorId="0" shapeId="0" xr:uid="{9A812367-B5AC-47E4-888C-F284C5A0D030}">
      <text>
        <r>
          <rPr>
            <sz val="9"/>
            <color indexed="81"/>
            <rFont val="HGPｺﾞｼｯｸM"/>
            <family val="3"/>
            <charset val="128"/>
          </rPr>
          <t>全生徒より支払額を確認できる書類（領収書等）を徴取する等、学校として適切かつ正確に購入額を確認すること</t>
        </r>
      </text>
    </comment>
  </commentList>
</comments>
</file>

<file path=xl/sharedStrings.xml><?xml version="1.0" encoding="utf-8"?>
<sst xmlns="http://schemas.openxmlformats.org/spreadsheetml/2006/main" count="734" uniqueCount="175">
  <si>
    <t>年</t>
    <rPh sb="0" eb="1">
      <t>ネン</t>
    </rPh>
    <phoneticPr fontId="2"/>
  </si>
  <si>
    <t>月</t>
    <rPh sb="0" eb="1">
      <t>ガツ</t>
    </rPh>
    <phoneticPr fontId="2"/>
  </si>
  <si>
    <t>日</t>
    <rPh sb="0" eb="1">
      <t>ニチ</t>
    </rPh>
    <phoneticPr fontId="2"/>
  </si>
  <si>
    <t>記</t>
    <rPh sb="0" eb="1">
      <t>キ</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</si>
  <si>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</si>
  <si>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</si>
  <si>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</si>
  <si>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</si>
  <si>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</si>
  <si>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０</t>
    <phoneticPr fontId="2"/>
  </si>
  <si>
    <t>金　額</t>
    <rPh sb="0" eb="1">
      <t>キン</t>
    </rPh>
    <rPh sb="2" eb="3">
      <t>ガク</t>
    </rPh>
    <phoneticPr fontId="2"/>
  </si>
  <si>
    <t>※登録印鑑（実印）を押印</t>
    <rPh sb="1" eb="3">
      <t>トウロク</t>
    </rPh>
    <rPh sb="3" eb="5">
      <t>インカン</t>
    </rPh>
    <rPh sb="6" eb="8">
      <t>ジツイン</t>
    </rPh>
    <rPh sb="10" eb="12">
      <t>オウイン</t>
    </rPh>
    <phoneticPr fontId="2"/>
  </si>
  <si>
    <t>※千円未満切り捨て</t>
    <rPh sb="1" eb="3">
      <t>センエン</t>
    </rPh>
    <rPh sb="3" eb="5">
      <t>ミマン</t>
    </rPh>
    <rPh sb="5" eb="6">
      <t>キ</t>
    </rPh>
    <rPh sb="7" eb="8">
      <t>ス</t>
    </rPh>
    <phoneticPr fontId="2"/>
  </si>
  <si>
    <t>１　助成金交付申請額</t>
    <rPh sb="2" eb="5">
      <t>ジョセイキン</t>
    </rPh>
    <rPh sb="5" eb="7">
      <t>コウフ</t>
    </rPh>
    <rPh sb="7" eb="10">
      <t>シンセイガク</t>
    </rPh>
    <phoneticPr fontId="2"/>
  </si>
  <si>
    <t>２　学校別交付申請額</t>
    <rPh sb="2" eb="5">
      <t>ガッコウベツ</t>
    </rPh>
    <rPh sb="5" eb="7">
      <t>コウフ</t>
    </rPh>
    <rPh sb="7" eb="10">
      <t>シンセイガク</t>
    </rPh>
    <phoneticPr fontId="2"/>
  </si>
  <si>
    <t>電話番号</t>
    <rPh sb="0" eb="2">
      <t>デンワ</t>
    </rPh>
    <rPh sb="2" eb="4">
      <t>バンゴウ</t>
    </rPh>
    <phoneticPr fontId="2"/>
  </si>
  <si>
    <t>事務担当者名</t>
    <rPh sb="0" eb="2">
      <t>ジム</t>
    </rPh>
    <rPh sb="2" eb="6">
      <t>タントウシャメイ</t>
    </rPh>
    <phoneticPr fontId="2"/>
  </si>
  <si>
    <t>実印</t>
    <rPh sb="0" eb="1">
      <t>ジツ</t>
    </rPh>
    <rPh sb="1" eb="2">
      <t>イン</t>
    </rPh>
    <phoneticPr fontId="2"/>
  </si>
  <si>
    <t>　公益財団法人東京都私学財団理事長　殿</t>
    <rPh sb="7" eb="10">
      <t>トウキョウト</t>
    </rPh>
    <rPh sb="10" eb="12">
      <t>シガク</t>
    </rPh>
    <rPh sb="12" eb="13">
      <t>ザイ</t>
    </rPh>
    <rPh sb="13" eb="14">
      <t>ダン</t>
    </rPh>
    <rPh sb="14" eb="17">
      <t>リジチョウ</t>
    </rPh>
    <rPh sb="18" eb="19">
      <t>ドノ</t>
    </rPh>
    <phoneticPr fontId="2"/>
  </si>
  <si>
    <t>担当者ﾒｰﾙｱﾄﾞﾚｽ</t>
    <rPh sb="0" eb="3">
      <t>タントウシャ</t>
    </rPh>
    <phoneticPr fontId="2"/>
  </si>
  <si>
    <t>（単位：円）</t>
    <rPh sb="1" eb="3">
      <t>タンイ</t>
    </rPh>
    <rPh sb="4" eb="5">
      <t>エン</t>
    </rPh>
    <phoneticPr fontId="2"/>
  </si>
  <si>
    <t>学　校　名</t>
    <rPh sb="0" eb="1">
      <t>ガク</t>
    </rPh>
    <rPh sb="2" eb="3">
      <t>コウ</t>
    </rPh>
    <rPh sb="4" eb="5">
      <t>メイ</t>
    </rPh>
    <phoneticPr fontId="2"/>
  </si>
  <si>
    <t>交　付　申　請　額</t>
    <rPh sb="0" eb="1">
      <t>コウ</t>
    </rPh>
    <rPh sb="2" eb="3">
      <t>ヅケ</t>
    </rPh>
    <rPh sb="4" eb="5">
      <t>サル</t>
    </rPh>
    <rPh sb="6" eb="7">
      <t>ショウ</t>
    </rPh>
    <rPh sb="8" eb="9">
      <t>ガク</t>
    </rPh>
    <phoneticPr fontId="2"/>
  </si>
  <si>
    <t>学校名</t>
    <rPh sb="0" eb="3">
      <t>ガッコウメイ</t>
    </rPh>
    <phoneticPr fontId="2"/>
  </si>
  <si>
    <t>合　　計</t>
    <rPh sb="0" eb="1">
      <t>ゴウ</t>
    </rPh>
    <rPh sb="3" eb="4">
      <t>ケイ</t>
    </rPh>
    <phoneticPr fontId="2"/>
  </si>
  <si>
    <t>レ</t>
    <phoneticPr fontId="2"/>
  </si>
  <si>
    <t>生徒</t>
    <rPh sb="0" eb="2">
      <t>セイト</t>
    </rPh>
    <phoneticPr fontId="2"/>
  </si>
  <si>
    <t xml:space="preserve">３　学校別交付申請額内訳表 </t>
    <rPh sb="2" eb="4">
      <t>ガッコウ</t>
    </rPh>
    <rPh sb="4" eb="5">
      <t>ベツ</t>
    </rPh>
    <rPh sb="5" eb="9">
      <t>コウフシンセイ</t>
    </rPh>
    <rPh sb="9" eb="10">
      <t>ガク</t>
    </rPh>
    <rPh sb="10" eb="12">
      <t>ウチワケ</t>
    </rPh>
    <rPh sb="12" eb="13">
      <t>ヒョウ</t>
    </rPh>
    <phoneticPr fontId="13"/>
  </si>
  <si>
    <t>○</t>
    <phoneticPr fontId="2"/>
  </si>
  <si>
    <t>　申請に当たり、下記事項について設置者として全て確認したことを認めます。</t>
    <rPh sb="1" eb="3">
      <t>シンセイ</t>
    </rPh>
    <rPh sb="4" eb="5">
      <t>ア</t>
    </rPh>
    <rPh sb="8" eb="10">
      <t>カキ</t>
    </rPh>
    <rPh sb="10" eb="12">
      <t>ジコウ</t>
    </rPh>
    <rPh sb="16" eb="19">
      <t>セッチシャ</t>
    </rPh>
    <rPh sb="22" eb="23">
      <t>スベ</t>
    </rPh>
    <rPh sb="24" eb="26">
      <t>カクニン</t>
    </rPh>
    <rPh sb="31" eb="32">
      <t>ミト</t>
    </rPh>
    <phoneticPr fontId="2"/>
  </si>
  <si>
    <t>　かつ、その金額を誤りなく本様式に記載したものであること。</t>
    <rPh sb="6" eb="8">
      <t>キンガク</t>
    </rPh>
    <rPh sb="9" eb="10">
      <t>アヤマ</t>
    </rPh>
    <rPh sb="13" eb="16">
      <t>ホンヨウシキ</t>
    </rPh>
    <rPh sb="17" eb="19">
      <t>キサイ</t>
    </rPh>
    <phoneticPr fontId="2"/>
  </si>
  <si>
    <t>　助成対象範囲（①パソコン・タブレット等各種端末機器、②キーボード・マウス等の端末機器に係る各種周辺機器、</t>
    <rPh sb="1" eb="3">
      <t>ジョセイ</t>
    </rPh>
    <rPh sb="3" eb="5">
      <t>タイショウ</t>
    </rPh>
    <rPh sb="5" eb="7">
      <t>ハンイ</t>
    </rPh>
    <rPh sb="19" eb="20">
      <t>トウ</t>
    </rPh>
    <rPh sb="20" eb="22">
      <t>カクシュ</t>
    </rPh>
    <rPh sb="22" eb="24">
      <t>タンマツ</t>
    </rPh>
    <rPh sb="24" eb="26">
      <t>キキ</t>
    </rPh>
    <rPh sb="37" eb="38">
      <t>トウ</t>
    </rPh>
    <rPh sb="39" eb="41">
      <t>タンマツ</t>
    </rPh>
    <rPh sb="41" eb="43">
      <t>キキ</t>
    </rPh>
    <rPh sb="44" eb="45">
      <t>カカ</t>
    </rPh>
    <rPh sb="46" eb="48">
      <t>カクシュ</t>
    </rPh>
    <rPh sb="48" eb="52">
      <t>シュウヘンキキ</t>
    </rPh>
    <phoneticPr fontId="2"/>
  </si>
  <si>
    <r>
      <t>４　助成金交付申請に係る確認事項　（確認後、</t>
    </r>
    <r>
      <rPr>
        <b/>
        <u/>
        <sz val="14"/>
        <rFont val="HGP創英角ｺﾞｼｯｸUB"/>
        <family val="3"/>
        <charset val="128"/>
      </rPr>
      <t>□にレ点を付してください。</t>
    </r>
    <r>
      <rPr>
        <b/>
        <sz val="14"/>
        <rFont val="HGP創英角ｺﾞｼｯｸUB"/>
        <family val="3"/>
        <charset val="128"/>
      </rPr>
      <t>）</t>
    </r>
    <rPh sb="2" eb="4">
      <t>ジョセイ</t>
    </rPh>
    <rPh sb="4" eb="5">
      <t>キン</t>
    </rPh>
    <rPh sb="5" eb="7">
      <t>コウフ</t>
    </rPh>
    <rPh sb="7" eb="9">
      <t>シンセイ</t>
    </rPh>
    <rPh sb="10" eb="11">
      <t>カカ</t>
    </rPh>
    <rPh sb="12" eb="14">
      <t>カクニン</t>
    </rPh>
    <rPh sb="14" eb="16">
      <t>ジコウ</t>
    </rPh>
    <rPh sb="18" eb="20">
      <t>カクニン</t>
    </rPh>
    <rPh sb="20" eb="21">
      <t>ゴ</t>
    </rPh>
    <rPh sb="25" eb="26">
      <t>テン</t>
    </rPh>
    <rPh sb="27" eb="28">
      <t>フ</t>
    </rPh>
    <phoneticPr fontId="13"/>
  </si>
  <si>
    <t>　本様式で申請する全ての学習用各種端末機器について、１人１台端末の教育環境を実現するために必要であることを、設置者として認めます。</t>
    <rPh sb="1" eb="2">
      <t>ホン</t>
    </rPh>
    <rPh sb="2" eb="4">
      <t>ヨウシキ</t>
    </rPh>
    <rPh sb="5" eb="7">
      <t>シンセイ</t>
    </rPh>
    <rPh sb="9" eb="10">
      <t>スベ</t>
    </rPh>
    <rPh sb="12" eb="14">
      <t>ガクシュウ</t>
    </rPh>
    <rPh sb="14" eb="15">
      <t>ヨウ</t>
    </rPh>
    <rPh sb="15" eb="17">
      <t>カクシュ</t>
    </rPh>
    <rPh sb="17" eb="19">
      <t>タンマツ</t>
    </rPh>
    <rPh sb="19" eb="21">
      <t>キキ</t>
    </rPh>
    <rPh sb="27" eb="28">
      <t>ニン</t>
    </rPh>
    <rPh sb="29" eb="30">
      <t>ダイ</t>
    </rPh>
    <rPh sb="30" eb="32">
      <t>タンマツ</t>
    </rPh>
    <rPh sb="33" eb="37">
      <t>キョウイクカンキョウ</t>
    </rPh>
    <rPh sb="38" eb="40">
      <t>ジツゲン</t>
    </rPh>
    <rPh sb="45" eb="47">
      <t>ヒツヨウ</t>
    </rPh>
    <rPh sb="54" eb="57">
      <t>セッチシャ</t>
    </rPh>
    <rPh sb="60" eb="61">
      <t>ミト</t>
    </rPh>
    <phoneticPr fontId="2"/>
  </si>
  <si>
    <t>　　その世帯状況を適切に確認したこと。また、当該生徒に対して、１５，０００円の負担軽減を確実に行ったこと。</t>
    <rPh sb="4" eb="6">
      <t>セタイ</t>
    </rPh>
    <rPh sb="6" eb="8">
      <t>ジョウキョウ</t>
    </rPh>
    <rPh sb="9" eb="11">
      <t>テキセツ</t>
    </rPh>
    <rPh sb="12" eb="14">
      <t>カクニン</t>
    </rPh>
    <phoneticPr fontId="2"/>
  </si>
  <si>
    <t>　個人情報保護等に関する各学校の規程に基づき、適切に管理・保管していること。</t>
    <rPh sb="23" eb="25">
      <t>テキセツ</t>
    </rPh>
    <rPh sb="26" eb="28">
      <t>カンリ</t>
    </rPh>
    <rPh sb="29" eb="31">
      <t>ホカン</t>
    </rPh>
    <phoneticPr fontId="2"/>
  </si>
  <si>
    <t>　本申請に際し、各生徒より徴取した個人情報等を含む重要な書類等について、</t>
    <rPh sb="1" eb="4">
      <t>ホンシンセイ</t>
    </rPh>
    <rPh sb="5" eb="6">
      <t>サイ</t>
    </rPh>
    <rPh sb="8" eb="9">
      <t>カク</t>
    </rPh>
    <rPh sb="9" eb="11">
      <t>セイト</t>
    </rPh>
    <rPh sb="13" eb="15">
      <t>チョウシュ</t>
    </rPh>
    <rPh sb="17" eb="21">
      <t>コジンジョウホウ</t>
    </rPh>
    <rPh sb="21" eb="22">
      <t>トウ</t>
    </rPh>
    <rPh sb="23" eb="24">
      <t>フク</t>
    </rPh>
    <rPh sb="25" eb="27">
      <t>ジュウヨウ</t>
    </rPh>
    <rPh sb="28" eb="30">
      <t>ショルイ</t>
    </rPh>
    <rPh sb="30" eb="31">
      <t>トウ</t>
    </rPh>
    <phoneticPr fontId="2"/>
  </si>
  <si>
    <t>購入
項目</t>
    <rPh sb="0" eb="2">
      <t>コウニュウ</t>
    </rPh>
    <rPh sb="3" eb="5">
      <t>コウモク</t>
    </rPh>
    <phoneticPr fontId="2"/>
  </si>
  <si>
    <t>合計</t>
    <rPh sb="0" eb="2">
      <t>ゴウケイ</t>
    </rPh>
    <phoneticPr fontId="2"/>
  </si>
  <si>
    <t>総括表　附票</t>
    <rPh sb="0" eb="3">
      <t>ソウカツヒョウ</t>
    </rPh>
    <rPh sb="4" eb="6">
      <t>フヒョウ</t>
    </rPh>
    <phoneticPr fontId="2"/>
  </si>
  <si>
    <t>人となります。</t>
    <rPh sb="0" eb="1">
      <t>ニン</t>
    </rPh>
    <phoneticPr fontId="2"/>
  </si>
  <si>
    <t>　助成申請の対象とする全ての新入生について、漏れなく記載したものであること。</t>
    <rPh sb="1" eb="5">
      <t>ジョセイシンセイ</t>
    </rPh>
    <rPh sb="6" eb="8">
      <t>タイショウ</t>
    </rPh>
    <rPh sb="11" eb="12">
      <t>スベ</t>
    </rPh>
    <rPh sb="14" eb="17">
      <t>シンニュウセイ</t>
    </rPh>
    <rPh sb="22" eb="23">
      <t>モ</t>
    </rPh>
    <rPh sb="26" eb="28">
      <t>キサイ</t>
    </rPh>
    <phoneticPr fontId="2"/>
  </si>
  <si>
    <t>　本申請に際し、各新入生より徴取した個人情報等を含む重要な書類等について、</t>
    <rPh sb="1" eb="4">
      <t>ホンシンセイ</t>
    </rPh>
    <rPh sb="5" eb="6">
      <t>サイ</t>
    </rPh>
    <rPh sb="8" eb="12">
      <t>カクシンニュウセイ</t>
    </rPh>
    <rPh sb="14" eb="16">
      <t>チョウシュ</t>
    </rPh>
    <rPh sb="18" eb="22">
      <t>コジンジョウホウ</t>
    </rPh>
    <rPh sb="22" eb="23">
      <t>トウ</t>
    </rPh>
    <rPh sb="24" eb="25">
      <t>フク</t>
    </rPh>
    <rPh sb="26" eb="28">
      <t>ジュウヨウ</t>
    </rPh>
    <rPh sb="29" eb="31">
      <t>ショルイ</t>
    </rPh>
    <rPh sb="31" eb="32">
      <t>トウ</t>
    </rPh>
    <phoneticPr fontId="2"/>
  </si>
  <si>
    <t>リース料に含まれる付加サービス内容</t>
    <rPh sb="3" eb="4">
      <t>リョウ</t>
    </rPh>
    <rPh sb="5" eb="6">
      <t>フク</t>
    </rPh>
    <rPh sb="9" eb="11">
      <t>フカ</t>
    </rPh>
    <rPh sb="15" eb="17">
      <t>ナイヨウ</t>
    </rPh>
    <phoneticPr fontId="2"/>
  </si>
  <si>
    <t>リース年数</t>
    <rPh sb="3" eb="5">
      <t>ネンスウ</t>
    </rPh>
    <phoneticPr fontId="2"/>
  </si>
  <si>
    <t>主なリース品目</t>
    <rPh sb="0" eb="1">
      <t>オモ</t>
    </rPh>
    <rPh sb="5" eb="7">
      <t>ヒンモク</t>
    </rPh>
    <phoneticPr fontId="2"/>
  </si>
  <si>
    <t>　学校が依頼した事業者から、端末機器購入額が確認できる契約書等を漏れなく徴取し、</t>
    <rPh sb="1" eb="3">
      <t>ガッコウ</t>
    </rPh>
    <rPh sb="4" eb="6">
      <t>イライ</t>
    </rPh>
    <rPh sb="8" eb="11">
      <t>ジギョウシャ</t>
    </rPh>
    <rPh sb="14" eb="16">
      <t>タンマツ</t>
    </rPh>
    <rPh sb="16" eb="18">
      <t>キキ</t>
    </rPh>
    <rPh sb="18" eb="21">
      <t>コウニュウガク</t>
    </rPh>
    <rPh sb="22" eb="24">
      <t>カクニン</t>
    </rPh>
    <rPh sb="27" eb="29">
      <t>ケイヤク</t>
    </rPh>
    <rPh sb="29" eb="30">
      <t>ショ</t>
    </rPh>
    <rPh sb="30" eb="31">
      <t>ナド</t>
    </rPh>
    <rPh sb="32" eb="33">
      <t>モ</t>
    </rPh>
    <rPh sb="36" eb="38">
      <t>チョウシュ</t>
    </rPh>
    <phoneticPr fontId="2"/>
  </si>
  <si>
    <t>　学校が依頼した事業者から、端末機器リース金額が確認できる契約書等を漏れなく徴取し、</t>
    <rPh sb="1" eb="3">
      <t>ガッコウ</t>
    </rPh>
    <rPh sb="4" eb="6">
      <t>イライ</t>
    </rPh>
    <rPh sb="8" eb="11">
      <t>ジギョウシャ</t>
    </rPh>
    <rPh sb="14" eb="16">
      <t>タンマツ</t>
    </rPh>
    <rPh sb="16" eb="18">
      <t>キキ</t>
    </rPh>
    <rPh sb="21" eb="23">
      <t>キンガク</t>
    </rPh>
    <rPh sb="24" eb="26">
      <t>カクニン</t>
    </rPh>
    <rPh sb="29" eb="31">
      <t>ケイヤク</t>
    </rPh>
    <rPh sb="31" eb="32">
      <t>ショ</t>
    </rPh>
    <rPh sb="32" eb="33">
      <t>ナド</t>
    </rPh>
    <rPh sb="34" eb="35">
      <t>モ</t>
    </rPh>
    <rPh sb="38" eb="40">
      <t>チョウシュ</t>
    </rPh>
    <phoneticPr fontId="2"/>
  </si>
  <si>
    <t>私立高等学校新入生端末整備費助成金交付申請書</t>
    <rPh sb="0" eb="2">
      <t>シリツ</t>
    </rPh>
    <rPh sb="2" eb="4">
      <t>コウトウ</t>
    </rPh>
    <rPh sb="4" eb="6">
      <t>ガッコウ</t>
    </rPh>
    <rPh sb="6" eb="9">
      <t>シンニュウセイ</t>
    </rPh>
    <rPh sb="9" eb="11">
      <t>タンマツ</t>
    </rPh>
    <rPh sb="11" eb="13">
      <t>セイビ</t>
    </rPh>
    <rPh sb="13" eb="14">
      <t>ヒ</t>
    </rPh>
    <rPh sb="14" eb="16">
      <t>ジョセイ</t>
    </rPh>
    <rPh sb="16" eb="17">
      <t>キン</t>
    </rPh>
    <rPh sb="17" eb="19">
      <t>コウフ</t>
    </rPh>
    <rPh sb="19" eb="22">
      <t>シンセイショ</t>
    </rPh>
    <phoneticPr fontId="2"/>
  </si>
  <si>
    <t>機器構成</t>
    <rPh sb="0" eb="4">
      <t>キキコウセイ</t>
    </rPh>
    <phoneticPr fontId="2"/>
  </si>
  <si>
    <t>①</t>
    <phoneticPr fontId="2"/>
  </si>
  <si>
    <t>②</t>
    <phoneticPr fontId="2"/>
  </si>
  <si>
    <t>③</t>
    <phoneticPr fontId="2"/>
  </si>
  <si>
    <t>合計</t>
    <rPh sb="0" eb="2">
      <t>ゴウケイ</t>
    </rPh>
    <phoneticPr fontId="2"/>
  </si>
  <si>
    <t>　本様式で申請する全ての学習用各種端末機器について、１人１台端末の教育環境を実現するために必要である
ことを、設置者として認めます。</t>
    <rPh sb="1" eb="2">
      <t>ホン</t>
    </rPh>
    <rPh sb="2" eb="4">
      <t>ヨウシキ</t>
    </rPh>
    <rPh sb="5" eb="7">
      <t>シンセイ</t>
    </rPh>
    <rPh sb="9" eb="10">
      <t>スベ</t>
    </rPh>
    <rPh sb="12" eb="14">
      <t>ガクシュウ</t>
    </rPh>
    <rPh sb="14" eb="15">
      <t>ヨウ</t>
    </rPh>
    <rPh sb="15" eb="17">
      <t>カクシュ</t>
    </rPh>
    <rPh sb="17" eb="19">
      <t>タンマツ</t>
    </rPh>
    <rPh sb="19" eb="21">
      <t>キキ</t>
    </rPh>
    <rPh sb="27" eb="28">
      <t>ニン</t>
    </rPh>
    <rPh sb="29" eb="30">
      <t>ダイ</t>
    </rPh>
    <rPh sb="30" eb="32">
      <t>タンマツ</t>
    </rPh>
    <rPh sb="33" eb="37">
      <t>キョウイクカンキョウ</t>
    </rPh>
    <rPh sb="38" eb="40">
      <t>ジツゲン</t>
    </rPh>
    <rPh sb="45" eb="47">
      <t>ヒツヨウ</t>
    </rPh>
    <rPh sb="55" eb="58">
      <t>セッチシャ</t>
    </rPh>
    <rPh sb="61" eb="62">
      <t>ミト</t>
    </rPh>
    <phoneticPr fontId="2"/>
  </si>
  <si>
    <t>機器構成</t>
    <rPh sb="0" eb="4">
      <t>キキコウセイ</t>
    </rPh>
    <phoneticPr fontId="2"/>
  </si>
  <si>
    <t>①</t>
    <phoneticPr fontId="2"/>
  </si>
  <si>
    <t>②</t>
    <phoneticPr fontId="2"/>
  </si>
  <si>
    <t>③</t>
    <phoneticPr fontId="2"/>
  </si>
  <si>
    <t>＜リース契約内容の概要＞</t>
    <rPh sb="4" eb="6">
      <t>ケイヤク</t>
    </rPh>
    <rPh sb="6" eb="8">
      <t>ナイヨウ</t>
    </rPh>
    <rPh sb="9" eb="11">
      <t>ガイヨウ</t>
    </rPh>
    <phoneticPr fontId="2"/>
  </si>
  <si>
    <t>基本分</t>
    <rPh sb="0" eb="3">
      <t>キホンブン</t>
    </rPh>
    <phoneticPr fontId="2"/>
  </si>
  <si>
    <t>生徒別
１台当たり
端末機器等
購入額
(税込)</t>
    <rPh sb="0" eb="3">
      <t>セイトベツ</t>
    </rPh>
    <rPh sb="5" eb="6">
      <t>ダイ</t>
    </rPh>
    <rPh sb="6" eb="7">
      <t>ア</t>
    </rPh>
    <rPh sb="10" eb="12">
      <t>タンマツ</t>
    </rPh>
    <rPh sb="12" eb="14">
      <t>キキ</t>
    </rPh>
    <rPh sb="14" eb="15">
      <t>トウ</t>
    </rPh>
    <rPh sb="16" eb="18">
      <t>コウニュウ</t>
    </rPh>
    <rPh sb="18" eb="19">
      <t>ガク</t>
    </rPh>
    <rPh sb="21" eb="23">
      <t>ゼイコ</t>
    </rPh>
    <phoneticPr fontId="2"/>
  </si>
  <si>
    <t>助成金
交付申請額</t>
    <rPh sb="0" eb="3">
      <t>ジョセイキン</t>
    </rPh>
    <rPh sb="4" eb="6">
      <t>コウフ</t>
    </rPh>
    <rPh sb="6" eb="9">
      <t>シンセイガク</t>
    </rPh>
    <phoneticPr fontId="2"/>
  </si>
  <si>
    <t>機器構成</t>
    <rPh sb="0" eb="4">
      <t>キキコウセイ</t>
    </rPh>
    <phoneticPr fontId="2"/>
  </si>
  <si>
    <t>①</t>
    <phoneticPr fontId="2"/>
  </si>
  <si>
    <t>②</t>
    <phoneticPr fontId="2"/>
  </si>
  <si>
    <t>③</t>
    <phoneticPr fontId="2"/>
  </si>
  <si>
    <t>　本様式で申請する全ての学習用各種端末機器について、１人１台端末の教育環境を実現するために必要であることを、
設置者として認めます。</t>
    <rPh sb="1" eb="2">
      <t>ホン</t>
    </rPh>
    <rPh sb="2" eb="4">
      <t>ヨウシキ</t>
    </rPh>
    <rPh sb="5" eb="7">
      <t>シンセイ</t>
    </rPh>
    <rPh sb="9" eb="10">
      <t>スベ</t>
    </rPh>
    <rPh sb="12" eb="14">
      <t>ガクシュウ</t>
    </rPh>
    <rPh sb="14" eb="15">
      <t>ヨウ</t>
    </rPh>
    <rPh sb="15" eb="17">
      <t>カクシュ</t>
    </rPh>
    <rPh sb="17" eb="19">
      <t>タンマツ</t>
    </rPh>
    <rPh sb="19" eb="21">
      <t>キキ</t>
    </rPh>
    <rPh sb="27" eb="28">
      <t>ニン</t>
    </rPh>
    <rPh sb="29" eb="30">
      <t>ダイ</t>
    </rPh>
    <rPh sb="30" eb="32">
      <t>タンマツ</t>
    </rPh>
    <rPh sb="33" eb="37">
      <t>キョウイクカンキョウ</t>
    </rPh>
    <rPh sb="38" eb="40">
      <t>ジツゲン</t>
    </rPh>
    <rPh sb="45" eb="47">
      <t>ヒツヨウ</t>
    </rPh>
    <rPh sb="55" eb="58">
      <t>セッチシャ</t>
    </rPh>
    <rPh sb="61" eb="62">
      <t>ミト</t>
    </rPh>
    <phoneticPr fontId="2"/>
  </si>
  <si>
    <t>〒</t>
    <phoneticPr fontId="2"/>
  </si>
  <si>
    <t>　助成対象範囲（①パソコン・タブレット等各種端末機器、②キーボード・マウス等の端末機器に係る</t>
    <rPh sb="1" eb="3">
      <t>ジョセイ</t>
    </rPh>
    <rPh sb="3" eb="5">
      <t>タイショウ</t>
    </rPh>
    <rPh sb="5" eb="7">
      <t>ハンイ</t>
    </rPh>
    <rPh sb="19" eb="20">
      <t>トウ</t>
    </rPh>
    <rPh sb="20" eb="22">
      <t>カクシュ</t>
    </rPh>
    <rPh sb="22" eb="24">
      <t>タンマツ</t>
    </rPh>
    <rPh sb="24" eb="26">
      <t>キキ</t>
    </rPh>
    <rPh sb="37" eb="38">
      <t>トウ</t>
    </rPh>
    <rPh sb="39" eb="41">
      <t>タンマツ</t>
    </rPh>
    <rPh sb="41" eb="43">
      <t>キキ</t>
    </rPh>
    <rPh sb="44" eb="45">
      <t>カカ</t>
    </rPh>
    <phoneticPr fontId="2"/>
  </si>
  <si>
    <t>①交付申請２－１（学校が一括購入し、生徒に貸与した場合）</t>
    <rPh sb="1" eb="3">
      <t>コウフ</t>
    </rPh>
    <rPh sb="3" eb="5">
      <t>シンセイ</t>
    </rPh>
    <rPh sb="9" eb="11">
      <t>ガッコウ</t>
    </rPh>
    <rPh sb="12" eb="14">
      <t>イッカツ</t>
    </rPh>
    <rPh sb="14" eb="16">
      <t>コウニュウ</t>
    </rPh>
    <rPh sb="18" eb="20">
      <t>セイト</t>
    </rPh>
    <rPh sb="21" eb="23">
      <t>タイヨ</t>
    </rPh>
    <rPh sb="25" eb="27">
      <t>バアイ</t>
    </rPh>
    <phoneticPr fontId="2"/>
  </si>
  <si>
    <t>②交付申請２－２（学校が一括リース調達し、生徒に貸与した場合）</t>
    <rPh sb="1" eb="5">
      <t>コウフシンセイ</t>
    </rPh>
    <rPh sb="9" eb="11">
      <t>ガッコウ</t>
    </rPh>
    <rPh sb="12" eb="14">
      <t>イッカツ</t>
    </rPh>
    <rPh sb="17" eb="19">
      <t>チョウタツ</t>
    </rPh>
    <rPh sb="21" eb="23">
      <t>セイト</t>
    </rPh>
    <rPh sb="24" eb="26">
      <t>タイヨ</t>
    </rPh>
    <rPh sb="28" eb="30">
      <t>バアイ</t>
    </rPh>
    <phoneticPr fontId="2"/>
  </si>
  <si>
    <t>③交付申請２－３（生徒が各自で購入した場合）</t>
    <rPh sb="1" eb="5">
      <t>コウフシンセイ</t>
    </rPh>
    <rPh sb="9" eb="11">
      <t>セイト</t>
    </rPh>
    <rPh sb="19" eb="21">
      <t>バアイ</t>
    </rPh>
    <phoneticPr fontId="2"/>
  </si>
  <si>
    <t>④交付申請２－４（生徒が学校経由【指定業者含む】で購入した場合）</t>
    <rPh sb="1" eb="5">
      <t>コウフシンセイ</t>
    </rPh>
    <rPh sb="9" eb="11">
      <t>セイト</t>
    </rPh>
    <rPh sb="12" eb="14">
      <t>ガッコウ</t>
    </rPh>
    <rPh sb="14" eb="16">
      <t>ケイユ</t>
    </rPh>
    <rPh sb="17" eb="19">
      <t>シテイ</t>
    </rPh>
    <rPh sb="19" eb="21">
      <t>ギョウシャ</t>
    </rPh>
    <rPh sb="21" eb="22">
      <t>フク</t>
    </rPh>
    <rPh sb="29" eb="31">
      <t>バアイ</t>
    </rPh>
    <phoneticPr fontId="2"/>
  </si>
  <si>
    <t>基本分</t>
    <rPh sb="0" eb="3">
      <t>キホンブン</t>
    </rPh>
    <phoneticPr fontId="2"/>
  </si>
  <si>
    <t>加算分</t>
    <rPh sb="0" eb="3">
      <t>カサンブン</t>
    </rPh>
    <phoneticPr fontId="2"/>
  </si>
  <si>
    <t>申請期間①</t>
    <rPh sb="0" eb="4">
      <t>シンセイキカン</t>
    </rPh>
    <phoneticPr fontId="2"/>
  </si>
  <si>
    <t>申請期間②</t>
    <rPh sb="0" eb="4">
      <t>シンセイキカン</t>
    </rPh>
    <phoneticPr fontId="2"/>
  </si>
  <si>
    <t>リース料
総額</t>
    <rPh sb="3" eb="4">
      <t>リョウ</t>
    </rPh>
    <rPh sb="5" eb="7">
      <t>ソウガク</t>
    </rPh>
    <phoneticPr fontId="2"/>
  </si>
  <si>
    <t>交付申請１（総括表）</t>
    <rPh sb="0" eb="4">
      <t>コウフシンセイ</t>
    </rPh>
    <rPh sb="6" eb="9">
      <t>ソウカツヒョウ</t>
    </rPh>
    <phoneticPr fontId="2"/>
  </si>
  <si>
    <t>①・②いずれも該当無</t>
    <rPh sb="7" eb="9">
      <t>ガイトウ</t>
    </rPh>
    <rPh sb="9" eb="10">
      <t>ナシ</t>
    </rPh>
    <phoneticPr fontId="2"/>
  </si>
  <si>
    <t>申請期間①</t>
    <rPh sb="0" eb="5">
      <t>シンセイキカン1</t>
    </rPh>
    <phoneticPr fontId="2"/>
  </si>
  <si>
    <t>申請期間②</t>
    <rPh sb="0" eb="2">
      <t>シンセイ</t>
    </rPh>
    <rPh sb="2" eb="4">
      <t>キカン</t>
    </rPh>
    <phoneticPr fontId="2"/>
  </si>
  <si>
    <t>申請期間①からの変動理由</t>
    <rPh sb="0" eb="2">
      <t>シンセイ</t>
    </rPh>
    <rPh sb="2" eb="4">
      <t>キカン</t>
    </rPh>
    <rPh sb="8" eb="12">
      <t>ヘンドウリユウ</t>
    </rPh>
    <phoneticPr fontId="2"/>
  </si>
  <si>
    <t>計</t>
    <rPh sb="0" eb="1">
      <t>ケイ</t>
    </rPh>
    <phoneticPr fontId="2"/>
  </si>
  <si>
    <t>ア．　新入生実員及び助成対象生徒数の状況</t>
    <rPh sb="3" eb="6">
      <t>シンニュウセイ</t>
    </rPh>
    <rPh sb="6" eb="8">
      <t>ジツイン</t>
    </rPh>
    <rPh sb="8" eb="9">
      <t>オヨ</t>
    </rPh>
    <rPh sb="10" eb="14">
      <t>ジョセイタイショウ</t>
    </rPh>
    <rPh sb="14" eb="17">
      <t>セイトスウ</t>
    </rPh>
    <rPh sb="18" eb="20">
      <t>ジョウキョウ</t>
    </rPh>
    <phoneticPr fontId="13"/>
  </si>
  <si>
    <t>以上より、助成対象の生徒数は、</t>
    <rPh sb="0" eb="2">
      <t>イジョウ</t>
    </rPh>
    <rPh sb="5" eb="7">
      <t>ジョセイ</t>
    </rPh>
    <rPh sb="7" eb="9">
      <t>タイショウ</t>
    </rPh>
    <rPh sb="10" eb="13">
      <t>セイトスウ</t>
    </rPh>
    <rPh sb="13" eb="14">
      <t>ハスウ</t>
    </rPh>
    <phoneticPr fontId="2"/>
  </si>
  <si>
    <t>（様式第１号）</t>
    <rPh sb="1" eb="3">
      <t>ヨウシキ</t>
    </rPh>
    <rPh sb="3" eb="4">
      <t>ダイ</t>
    </rPh>
    <rPh sb="5" eb="6">
      <t>ゴウ</t>
    </rPh>
    <phoneticPr fontId="2"/>
  </si>
  <si>
    <t>　公益財団法人東京都私学財団私立高等学校端末整備費助成金交付要綱第４条の規定に基づき、下記のとおり助成金の交付申請をします。</t>
    <rPh sb="16" eb="18">
      <t>コウトウ</t>
    </rPh>
    <rPh sb="19" eb="20">
      <t>コウ</t>
    </rPh>
    <rPh sb="20" eb="22">
      <t>タンマツ</t>
    </rPh>
    <rPh sb="22" eb="24">
      <t>セイビ</t>
    </rPh>
    <rPh sb="24" eb="25">
      <t>ヒ</t>
    </rPh>
    <rPh sb="25" eb="27">
      <t>ジョセイ</t>
    </rPh>
    <rPh sb="27" eb="28">
      <t>キン</t>
    </rPh>
    <rPh sb="28" eb="30">
      <t>コウフ</t>
    </rPh>
    <rPh sb="34" eb="35">
      <t>ジョウ</t>
    </rPh>
    <phoneticPr fontId="2"/>
  </si>
  <si>
    <r>
      <rPr>
        <sz val="10"/>
        <color rgb="FFFF0000"/>
        <rFont val="ＭＳ ゴシック"/>
        <family val="3"/>
        <charset val="128"/>
      </rPr>
      <t>４月１日</t>
    </r>
    <r>
      <rPr>
        <sz val="10"/>
        <rFont val="ＭＳ ゴシック"/>
        <family val="3"/>
        <charset val="128"/>
      </rPr>
      <t>時点からの変動理由</t>
    </r>
    <rPh sb="1" eb="2">
      <t>ガツ</t>
    </rPh>
    <rPh sb="3" eb="4">
      <t>ニチ</t>
    </rPh>
    <rPh sb="4" eb="6">
      <t>ジテン</t>
    </rPh>
    <rPh sb="9" eb="13">
      <t>ヘンドウリユウ</t>
    </rPh>
    <phoneticPr fontId="2"/>
  </si>
  <si>
    <t>　本様式に記載した全ての端末機器は、本校における生徒の教育及び学習に使用しており、</t>
    <rPh sb="1" eb="4">
      <t>ホンヨウシキ</t>
    </rPh>
    <rPh sb="5" eb="7">
      <t>キサイ</t>
    </rPh>
    <rPh sb="9" eb="10">
      <t>スベ</t>
    </rPh>
    <rPh sb="12" eb="14">
      <t>タンマツ</t>
    </rPh>
    <rPh sb="14" eb="16">
      <t>キキ</t>
    </rPh>
    <rPh sb="18" eb="20">
      <t>ホンコウ</t>
    </rPh>
    <rPh sb="24" eb="26">
      <t>セイト</t>
    </rPh>
    <rPh sb="27" eb="29">
      <t>キョウイク</t>
    </rPh>
    <rPh sb="29" eb="30">
      <t>オヨ</t>
    </rPh>
    <rPh sb="31" eb="33">
      <t>ガクシュウ</t>
    </rPh>
    <rPh sb="34" eb="36">
      <t>シヨウ</t>
    </rPh>
    <phoneticPr fontId="2"/>
  </si>
  <si>
    <t>　その目的を達成するために必要な機能を有しているものであること。</t>
    <rPh sb="3" eb="5">
      <t>モクテキ</t>
    </rPh>
    <rPh sb="6" eb="8">
      <t>タッセイ</t>
    </rPh>
    <rPh sb="13" eb="15">
      <t>ヒツヨウ</t>
    </rPh>
    <rPh sb="16" eb="18">
      <t>キノウ</t>
    </rPh>
    <rPh sb="19" eb="20">
      <t>ユウ</t>
    </rPh>
    <phoneticPr fontId="2"/>
  </si>
  <si>
    <t>1台当たり
端末機器等
購入額
(税込)</t>
    <rPh sb="1" eb="2">
      <t>ダイ</t>
    </rPh>
    <rPh sb="2" eb="3">
      <t>ア</t>
    </rPh>
    <rPh sb="6" eb="8">
      <t>タンマツ</t>
    </rPh>
    <rPh sb="8" eb="10">
      <t>キキ</t>
    </rPh>
    <rPh sb="10" eb="11">
      <t>トウ</t>
    </rPh>
    <rPh sb="12" eb="14">
      <t>コウニュウ</t>
    </rPh>
    <rPh sb="14" eb="15">
      <t>ガク</t>
    </rPh>
    <rPh sb="17" eb="19">
      <t>ゼイコ</t>
    </rPh>
    <phoneticPr fontId="2"/>
  </si>
  <si>
    <r>
      <t xml:space="preserve">1台当たり
助成対象
経費限度額
</t>
    </r>
    <r>
      <rPr>
        <b/>
        <sz val="10"/>
        <color rgb="FFFF0000"/>
        <rFont val="ＭＳ ゴシック"/>
        <family val="3"/>
        <charset val="128"/>
      </rPr>
      <t>（Ａ)</t>
    </r>
    <rPh sb="1" eb="2">
      <t>ダイ</t>
    </rPh>
    <rPh sb="2" eb="3">
      <t>ア</t>
    </rPh>
    <rPh sb="6" eb="10">
      <t>ジョセイタイショウ</t>
    </rPh>
    <rPh sb="11" eb="13">
      <t>ケイヒ</t>
    </rPh>
    <rPh sb="13" eb="15">
      <t>ゲンド</t>
    </rPh>
    <rPh sb="15" eb="16">
      <t>ガク</t>
    </rPh>
    <phoneticPr fontId="13"/>
  </si>
  <si>
    <r>
      <t xml:space="preserve">購
入
数
</t>
    </r>
    <r>
      <rPr>
        <b/>
        <sz val="10"/>
        <color rgb="FFFF0000"/>
        <rFont val="ＭＳ ゴシック"/>
        <family val="3"/>
        <charset val="128"/>
      </rPr>
      <t>（Ｃ）</t>
    </r>
    <rPh sb="0" eb="1">
      <t>コウ</t>
    </rPh>
    <rPh sb="2" eb="3">
      <t>ニュウ</t>
    </rPh>
    <rPh sb="4" eb="5">
      <t>スウ</t>
    </rPh>
    <phoneticPr fontId="13"/>
  </si>
  <si>
    <t>②多子世帯</t>
    <rPh sb="1" eb="5">
      <t>タシセタイ</t>
    </rPh>
    <phoneticPr fontId="2"/>
  </si>
  <si>
    <r>
      <rPr>
        <b/>
        <sz val="10"/>
        <rFont val="ＭＳ ゴシック"/>
        <family val="3"/>
        <charset val="128"/>
      </rPr>
      <t xml:space="preserve">
控除額
</t>
    </r>
    <r>
      <rPr>
        <b/>
        <sz val="9"/>
        <rFont val="ＭＳ ゴシック"/>
        <family val="3"/>
        <charset val="128"/>
      </rPr>
      <t>▲30,000円</t>
    </r>
    <r>
      <rPr>
        <b/>
        <sz val="10"/>
        <rFont val="ＭＳ ゴシック"/>
        <family val="3"/>
        <charset val="128"/>
      </rPr>
      <t xml:space="preserve">
</t>
    </r>
    <r>
      <rPr>
        <b/>
        <sz val="11"/>
        <color rgb="FFFF0000"/>
        <rFont val="ＭＳ ゴシック"/>
        <family val="3"/>
        <charset val="128"/>
      </rPr>
      <t>（Ｂ）</t>
    </r>
    <rPh sb="1" eb="3">
      <t>コウジョ</t>
    </rPh>
    <rPh sb="3" eb="4">
      <t>ガク</t>
    </rPh>
    <rPh sb="12" eb="13">
      <t>エン</t>
    </rPh>
    <phoneticPr fontId="2"/>
  </si>
  <si>
    <t>助成金交付申請額</t>
    <rPh sb="0" eb="3">
      <t>ジョセイキン</t>
    </rPh>
    <rPh sb="3" eb="8">
      <t>コウフシンセイガク</t>
    </rPh>
    <phoneticPr fontId="2"/>
  </si>
  <si>
    <r>
      <t xml:space="preserve">
軽減額
</t>
    </r>
    <r>
      <rPr>
        <b/>
        <sz val="10"/>
        <color rgb="FFFF0000"/>
        <rFont val="ＭＳ ゴシック"/>
        <family val="3"/>
        <charset val="128"/>
      </rPr>
      <t>(A-B)×C</t>
    </r>
    <rPh sb="1" eb="4">
      <t>ケイゲンガク</t>
    </rPh>
    <phoneticPr fontId="2"/>
  </si>
  <si>
    <t>①所得が一定基準以下の世帯</t>
    <rPh sb="1" eb="3">
      <t>ショトク</t>
    </rPh>
    <rPh sb="4" eb="5">
      <t>イチ</t>
    </rPh>
    <rPh sb="5" eb="6">
      <t>テイ</t>
    </rPh>
    <rPh sb="6" eb="8">
      <t>キジュン</t>
    </rPh>
    <rPh sb="8" eb="10">
      <t>イカ</t>
    </rPh>
    <rPh sb="11" eb="13">
      <t>セタイ</t>
    </rPh>
    <phoneticPr fontId="2"/>
  </si>
  <si>
    <r>
      <t xml:space="preserve">軽減額合計
</t>
    </r>
    <r>
      <rPr>
        <sz val="10"/>
        <color rgb="FFFF0000"/>
        <rFont val="ＭＳ ゴシック"/>
        <family val="3"/>
        <charset val="128"/>
      </rPr>
      <t>(基本分＋加算分)</t>
    </r>
    <rPh sb="0" eb="2">
      <t>ケイゲン</t>
    </rPh>
    <rPh sb="2" eb="3">
      <t>ガク</t>
    </rPh>
    <rPh sb="3" eb="5">
      <t>ゴウケイ</t>
    </rPh>
    <rPh sb="8" eb="11">
      <t>キホンブン</t>
    </rPh>
    <rPh sb="12" eb="15">
      <t>カサンブン</t>
    </rPh>
    <phoneticPr fontId="2"/>
  </si>
  <si>
    <t>　</t>
    <phoneticPr fontId="2"/>
  </si>
  <si>
    <t>軽減額</t>
    <rPh sb="0" eb="3">
      <t>ケイゲンガク</t>
    </rPh>
    <phoneticPr fontId="2"/>
  </si>
  <si>
    <t>（Ａ)</t>
    <phoneticPr fontId="2"/>
  </si>
  <si>
    <t>１台当たり
助成対象
経費限度額</t>
    <rPh sb="1" eb="2">
      <t>ダイ</t>
    </rPh>
    <rPh sb="2" eb="3">
      <t>ア</t>
    </rPh>
    <rPh sb="6" eb="10">
      <t>ジョセイタイショウ</t>
    </rPh>
    <rPh sb="11" eb="13">
      <t>ケイヒ</t>
    </rPh>
    <rPh sb="13" eb="15">
      <t>ゲンド</t>
    </rPh>
    <rPh sb="15" eb="16">
      <t>ガク</t>
    </rPh>
    <phoneticPr fontId="13"/>
  </si>
  <si>
    <t>（Ｂ）</t>
    <phoneticPr fontId="2"/>
  </si>
  <si>
    <t>控除額
▲30,000円</t>
    <rPh sb="0" eb="2">
      <t>コウジョ</t>
    </rPh>
    <rPh sb="2" eb="3">
      <t>ガク</t>
    </rPh>
    <rPh sb="11" eb="12">
      <t>エン</t>
    </rPh>
    <phoneticPr fontId="2"/>
  </si>
  <si>
    <t>（Ａ－Ｂ）</t>
    <phoneticPr fontId="2"/>
  </si>
  <si>
    <t>①所得が一定
基準以下の世帯</t>
    <rPh sb="1" eb="3">
      <t>ショトク</t>
    </rPh>
    <rPh sb="4" eb="6">
      <t>イッテイ</t>
    </rPh>
    <rPh sb="7" eb="9">
      <t>キジュン</t>
    </rPh>
    <rPh sb="9" eb="11">
      <t>イカ</t>
    </rPh>
    <rPh sb="12" eb="14">
      <t>セタイ</t>
    </rPh>
    <phoneticPr fontId="2"/>
  </si>
  <si>
    <t>助成金交付申請額</t>
    <rPh sb="0" eb="3">
      <t>ジョセイキン</t>
    </rPh>
    <rPh sb="3" eb="8">
      <t>コウフシンセイガク</t>
    </rPh>
    <phoneticPr fontId="2"/>
  </si>
  <si>
    <r>
      <t xml:space="preserve">軽減額合計
</t>
    </r>
    <r>
      <rPr>
        <sz val="9"/>
        <color rgb="FFFF0000"/>
        <rFont val="ＭＳ ゴシック"/>
        <family val="3"/>
        <charset val="128"/>
      </rPr>
      <t>(基本分＋加算分)</t>
    </r>
    <rPh sb="0" eb="2">
      <t>ケイゲン</t>
    </rPh>
    <rPh sb="2" eb="3">
      <t>ガク</t>
    </rPh>
    <rPh sb="3" eb="5">
      <t>ゴウケイ</t>
    </rPh>
    <rPh sb="8" eb="11">
      <t>キホンブン</t>
    </rPh>
    <rPh sb="12" eb="15">
      <t>カサンブン</t>
    </rPh>
    <phoneticPr fontId="2"/>
  </si>
  <si>
    <t>（Ａ）</t>
    <phoneticPr fontId="2"/>
  </si>
  <si>
    <t>リース
台数</t>
    <rPh sb="4" eb="6">
      <t>ダイスウ</t>
    </rPh>
    <phoneticPr fontId="2"/>
  </si>
  <si>
    <r>
      <t xml:space="preserve">リース料
</t>
    </r>
    <r>
      <rPr>
        <sz val="9"/>
        <rFont val="ＭＳ ゴシック"/>
        <family val="3"/>
        <charset val="128"/>
      </rPr>
      <t>(本年度支払分)</t>
    </r>
    <rPh sb="3" eb="4">
      <t>リョウ</t>
    </rPh>
    <rPh sb="6" eb="9">
      <t>ホンネンド</t>
    </rPh>
    <rPh sb="9" eb="11">
      <t>シハライ</t>
    </rPh>
    <rPh sb="11" eb="12">
      <t>ブン</t>
    </rPh>
    <phoneticPr fontId="2"/>
  </si>
  <si>
    <t>(C)=A/B</t>
    <phoneticPr fontId="2"/>
  </si>
  <si>
    <t>1台当たり
端末機器等
リース額</t>
    <rPh sb="1" eb="2">
      <t>ダイ</t>
    </rPh>
    <rPh sb="2" eb="3">
      <t>ア</t>
    </rPh>
    <rPh sb="6" eb="10">
      <t>タンマツキキ</t>
    </rPh>
    <rPh sb="10" eb="11">
      <t>トウ</t>
    </rPh>
    <rPh sb="15" eb="16">
      <t>ガク</t>
    </rPh>
    <phoneticPr fontId="13"/>
  </si>
  <si>
    <t>（Ｄ）</t>
    <phoneticPr fontId="2"/>
  </si>
  <si>
    <t>（Ｅ）</t>
    <phoneticPr fontId="2"/>
  </si>
  <si>
    <t>1台当たり
助成対象
経費限度額</t>
    <rPh sb="1" eb="2">
      <t>ダイ</t>
    </rPh>
    <rPh sb="2" eb="3">
      <t>ア</t>
    </rPh>
    <rPh sb="6" eb="10">
      <t>ジョセイタイショウ</t>
    </rPh>
    <rPh sb="11" eb="13">
      <t>ケイヒ</t>
    </rPh>
    <rPh sb="13" eb="15">
      <t>ゲンド</t>
    </rPh>
    <rPh sb="15" eb="16">
      <t>ガク</t>
    </rPh>
    <phoneticPr fontId="13"/>
  </si>
  <si>
    <t>学校負担額</t>
    <rPh sb="0" eb="2">
      <t>ガッコウ</t>
    </rPh>
    <rPh sb="2" eb="4">
      <t>フタン</t>
    </rPh>
    <rPh sb="4" eb="5">
      <t>ガク</t>
    </rPh>
    <phoneticPr fontId="13"/>
  </si>
  <si>
    <t>(F)=(D-E)×B</t>
    <phoneticPr fontId="2"/>
  </si>
  <si>
    <t>有償貸与料</t>
    <rPh sb="0" eb="2">
      <t>ユウショウ</t>
    </rPh>
    <rPh sb="2" eb="4">
      <t>タイヨ</t>
    </rPh>
    <rPh sb="4" eb="5">
      <t>リョウ</t>
    </rPh>
    <phoneticPr fontId="2"/>
  </si>
  <si>
    <t>(Ｇ)</t>
    <phoneticPr fontId="2"/>
  </si>
  <si>
    <t>(F-G)</t>
    <phoneticPr fontId="2"/>
  </si>
  <si>
    <t>（Ａ）</t>
    <phoneticPr fontId="2"/>
  </si>
  <si>
    <t>（Ｂ）</t>
    <phoneticPr fontId="2"/>
  </si>
  <si>
    <t>（Ｃ)</t>
    <phoneticPr fontId="2"/>
  </si>
  <si>
    <t>(D)=(A-B)＊C</t>
    <phoneticPr fontId="2"/>
  </si>
  <si>
    <t>（Ｅ)</t>
    <phoneticPr fontId="2"/>
  </si>
  <si>
    <t>(Ｄ-Ｅ)</t>
    <phoneticPr fontId="2"/>
  </si>
  <si>
    <t>購入数</t>
    <rPh sb="0" eb="2">
      <t>コウニュウ</t>
    </rPh>
    <rPh sb="2" eb="3">
      <t>スウ</t>
    </rPh>
    <phoneticPr fontId="13"/>
  </si>
  <si>
    <t>　　また、当該生徒に対して、３０,０００円の負担軽減を確実に行ったこと。</t>
    <phoneticPr fontId="2"/>
  </si>
  <si>
    <t>　　その世帯状況を適切に確認したこと。また、当該生徒に対して、１５,０００円の負担軽減を確実に行ったこと。</t>
    <rPh sb="4" eb="6">
      <t>セタイ</t>
    </rPh>
    <rPh sb="6" eb="8">
      <t>ジョウキョウ</t>
    </rPh>
    <rPh sb="9" eb="11">
      <t>テキセツ</t>
    </rPh>
    <rPh sb="12" eb="14">
      <t>カクニン</t>
    </rPh>
    <phoneticPr fontId="2"/>
  </si>
  <si>
    <t>　　また、当該生徒に対して、３０，０００円の負担軽減を確実に行ったこと。</t>
    <phoneticPr fontId="2"/>
  </si>
  <si>
    <t>　　公的な書類に基づき、その世帯所得状況を適切に確認したこと。</t>
    <rPh sb="14" eb="16">
      <t>セタイ</t>
    </rPh>
    <rPh sb="16" eb="20">
      <t>ショトクジョウキョウ</t>
    </rPh>
    <rPh sb="21" eb="23">
      <t>テキセツ</t>
    </rPh>
    <rPh sb="24" eb="26">
      <t>カクニン</t>
    </rPh>
    <phoneticPr fontId="2"/>
  </si>
  <si>
    <t>　助成申請の対象とする全ての新入生（又はその保護者）から、端末機器購入額が確認できる領収書等を漏れなく徴取し、</t>
    <rPh sb="1" eb="5">
      <t>ジョセイシンセイ</t>
    </rPh>
    <rPh sb="6" eb="8">
      <t>タイショウ</t>
    </rPh>
    <rPh sb="11" eb="12">
      <t>スベ</t>
    </rPh>
    <rPh sb="14" eb="17">
      <t>シンニュウセイ</t>
    </rPh>
    <rPh sb="18" eb="19">
      <t>マタ</t>
    </rPh>
    <rPh sb="22" eb="25">
      <t>ホゴシャ</t>
    </rPh>
    <rPh sb="29" eb="31">
      <t>タンマツ</t>
    </rPh>
    <rPh sb="31" eb="33">
      <t>キキ</t>
    </rPh>
    <rPh sb="33" eb="36">
      <t>コウニュウガク</t>
    </rPh>
    <rPh sb="37" eb="39">
      <t>カクニン</t>
    </rPh>
    <rPh sb="42" eb="46">
      <t>リョウシュウショトウ</t>
    </rPh>
    <rPh sb="47" eb="48">
      <t>モ</t>
    </rPh>
    <rPh sb="51" eb="53">
      <t>チョウシュ</t>
    </rPh>
    <phoneticPr fontId="2"/>
  </si>
  <si>
    <r>
      <t>　</t>
    </r>
    <r>
      <rPr>
        <b/>
        <u/>
        <sz val="11"/>
        <rFont val="HGS創英角ｺﾞｼｯｸUB"/>
        <family val="3"/>
        <charset val="128"/>
      </rPr>
      <t>①所得が一定基準以下の世帯に係る学校の追加負担軽減額</t>
    </r>
    <r>
      <rPr>
        <sz val="11"/>
        <rFont val="ＭＳ ゴシック"/>
        <family val="3"/>
        <charset val="128"/>
      </rPr>
      <t>に関し、該当する全ての新入生について、課税証明書等の</t>
    </r>
    <rPh sb="2" eb="4">
      <t>ショトク</t>
    </rPh>
    <rPh sb="5" eb="7">
      <t>イッテイ</t>
    </rPh>
    <rPh sb="7" eb="9">
      <t>キジュン</t>
    </rPh>
    <rPh sb="9" eb="11">
      <t>イカ</t>
    </rPh>
    <rPh sb="12" eb="14">
      <t>セタイ</t>
    </rPh>
    <rPh sb="15" eb="16">
      <t>カカ</t>
    </rPh>
    <rPh sb="17" eb="19">
      <t>ガッコウ</t>
    </rPh>
    <rPh sb="20" eb="22">
      <t>ツイカ</t>
    </rPh>
    <rPh sb="22" eb="24">
      <t>フタン</t>
    </rPh>
    <rPh sb="24" eb="26">
      <t>ケイゲン</t>
    </rPh>
    <rPh sb="26" eb="27">
      <t>ガク</t>
    </rPh>
    <rPh sb="28" eb="29">
      <t>カン</t>
    </rPh>
    <rPh sb="31" eb="33">
      <t>ガイトウ</t>
    </rPh>
    <rPh sb="35" eb="36">
      <t>スベ</t>
    </rPh>
    <rPh sb="38" eb="41">
      <t>シンニュウセイ</t>
    </rPh>
    <rPh sb="46" eb="51">
      <t>カゼイショウメイショ</t>
    </rPh>
    <rPh sb="51" eb="52">
      <t>トウ</t>
    </rPh>
    <phoneticPr fontId="2"/>
  </si>
  <si>
    <r>
      <t>　</t>
    </r>
    <r>
      <rPr>
        <b/>
        <u/>
        <sz val="11"/>
        <rFont val="HGP創英角ｺﾞｼｯｸUB"/>
        <family val="3"/>
        <charset val="128"/>
      </rPr>
      <t>②多子世帯に係る学校の追加負担軽減額</t>
    </r>
    <r>
      <rPr>
        <sz val="11"/>
        <rFont val="ＭＳ ゴシック"/>
        <family val="3"/>
        <charset val="128"/>
      </rPr>
      <t>に関し、該当する全ての新入生について、住民票等の公的な書類に基づき、</t>
    </r>
    <rPh sb="2" eb="4">
      <t>タシ</t>
    </rPh>
    <rPh sb="4" eb="6">
      <t>セタイ</t>
    </rPh>
    <rPh sb="7" eb="8">
      <t>カカ</t>
    </rPh>
    <rPh sb="9" eb="11">
      <t>ガッコウ</t>
    </rPh>
    <rPh sb="12" eb="14">
      <t>ツイカ</t>
    </rPh>
    <rPh sb="14" eb="16">
      <t>フタン</t>
    </rPh>
    <rPh sb="16" eb="18">
      <t>ケイゲン</t>
    </rPh>
    <rPh sb="18" eb="19">
      <t>ガク</t>
    </rPh>
    <rPh sb="20" eb="21">
      <t>カン</t>
    </rPh>
    <rPh sb="23" eb="25">
      <t>ガイトウ</t>
    </rPh>
    <rPh sb="27" eb="28">
      <t>スベ</t>
    </rPh>
    <rPh sb="30" eb="33">
      <t>シンニュウセイ</t>
    </rPh>
    <rPh sb="38" eb="41">
      <t>ジュウミンヒョウ</t>
    </rPh>
    <rPh sb="41" eb="42">
      <t>トウ</t>
    </rPh>
    <rPh sb="43" eb="45">
      <t>コウテキ</t>
    </rPh>
    <rPh sb="46" eb="48">
      <t>ショルイ</t>
    </rPh>
    <rPh sb="49" eb="50">
      <t>モト</t>
    </rPh>
    <phoneticPr fontId="2"/>
  </si>
  <si>
    <r>
      <t>交付申請２-２</t>
    </r>
    <r>
      <rPr>
        <b/>
        <sz val="12"/>
        <rFont val="BIZ UDゴシック"/>
        <family val="3"/>
        <charset val="128"/>
      </rPr>
      <t>（学校が一括リース調達した場合）</t>
    </r>
    <rPh sb="0" eb="2">
      <t>コウフ</t>
    </rPh>
    <rPh sb="2" eb="4">
      <t>シンセイ</t>
    </rPh>
    <rPh sb="8" eb="10">
      <t>ガッコウ</t>
    </rPh>
    <rPh sb="11" eb="13">
      <t>イッカツ</t>
    </rPh>
    <rPh sb="16" eb="18">
      <t>チョウタツ</t>
    </rPh>
    <rPh sb="20" eb="22">
      <t>バアイ</t>
    </rPh>
    <phoneticPr fontId="2"/>
  </si>
  <si>
    <r>
      <t>交付申請２-１</t>
    </r>
    <r>
      <rPr>
        <b/>
        <sz val="12"/>
        <rFont val="BIZ UDゴシック"/>
        <family val="3"/>
        <charset val="128"/>
      </rPr>
      <t>（学校が一括購入した場合）</t>
    </r>
    <rPh sb="0" eb="2">
      <t>コウフ</t>
    </rPh>
    <rPh sb="2" eb="4">
      <t>シンセイ</t>
    </rPh>
    <rPh sb="8" eb="10">
      <t>ガッコウ</t>
    </rPh>
    <rPh sb="11" eb="13">
      <t>イッカツ</t>
    </rPh>
    <rPh sb="13" eb="15">
      <t>コウニュウ</t>
    </rPh>
    <rPh sb="17" eb="19">
      <t>バアイ</t>
    </rPh>
    <phoneticPr fontId="2"/>
  </si>
  <si>
    <r>
      <rPr>
        <b/>
        <sz val="14"/>
        <rFont val="BIZ UDゴシック"/>
        <family val="3"/>
        <charset val="128"/>
      </rPr>
      <t>交付申請２-３</t>
    </r>
    <r>
      <rPr>
        <b/>
        <sz val="12"/>
        <rFont val="BIZ UDゴシック"/>
        <family val="3"/>
        <charset val="128"/>
      </rPr>
      <t>（生徒が各自で購入した場合）</t>
    </r>
    <rPh sb="0" eb="2">
      <t>コウフ</t>
    </rPh>
    <rPh sb="2" eb="4">
      <t>シンセイ</t>
    </rPh>
    <rPh sb="8" eb="10">
      <t>セイト</t>
    </rPh>
    <rPh sb="11" eb="13">
      <t>カクジ</t>
    </rPh>
    <rPh sb="14" eb="16">
      <t>コウニュウ</t>
    </rPh>
    <rPh sb="18" eb="20">
      <t>バアイ</t>
    </rPh>
    <phoneticPr fontId="2"/>
  </si>
  <si>
    <r>
      <t>交付申請２-４</t>
    </r>
    <r>
      <rPr>
        <b/>
        <sz val="12"/>
        <rFont val="BIZ UDゴシック"/>
        <family val="3"/>
        <charset val="128"/>
      </rPr>
      <t>（生徒が学校経由で購入した場合）</t>
    </r>
    <rPh sb="0" eb="4">
      <t>コウフシンセイ</t>
    </rPh>
    <rPh sb="8" eb="10">
      <t>セイト</t>
    </rPh>
    <rPh sb="11" eb="13">
      <t>ガッコウ</t>
    </rPh>
    <rPh sb="13" eb="15">
      <t>ケイユ</t>
    </rPh>
    <rPh sb="16" eb="18">
      <t>コウニュウ</t>
    </rPh>
    <rPh sb="20" eb="22">
      <t>バアイ</t>
    </rPh>
    <phoneticPr fontId="2"/>
  </si>
  <si>
    <r>
      <t>申請期間</t>
    </r>
    <r>
      <rPr>
        <sz val="14"/>
        <color rgb="FFFF0000"/>
        <rFont val="HGPｺﾞｼｯｸM"/>
        <family val="3"/>
        <charset val="128"/>
      </rPr>
      <t>①</t>
    </r>
    <r>
      <rPr>
        <sz val="14"/>
        <rFont val="HGPｺﾞｼｯｸM"/>
        <family val="3"/>
        <charset val="128"/>
      </rPr>
      <t>基本分</t>
    </r>
    <rPh sb="0" eb="4">
      <t>シンセイキカン</t>
    </rPh>
    <rPh sb="5" eb="8">
      <t>キホンブン</t>
    </rPh>
    <phoneticPr fontId="2"/>
  </si>
  <si>
    <r>
      <t>申請期間</t>
    </r>
    <r>
      <rPr>
        <sz val="14"/>
        <color rgb="FFFF0000"/>
        <rFont val="HGPｺﾞｼｯｸM"/>
        <family val="3"/>
        <charset val="128"/>
      </rPr>
      <t>②</t>
    </r>
    <r>
      <rPr>
        <sz val="14"/>
        <rFont val="HGPｺﾞｼｯｸM"/>
        <family val="3"/>
        <charset val="128"/>
      </rPr>
      <t>加算分</t>
    </r>
    <rPh sb="0" eb="4">
      <t>シンセイキカン</t>
    </rPh>
    <rPh sb="5" eb="7">
      <t>カサン</t>
    </rPh>
    <rPh sb="7" eb="8">
      <t>ブン</t>
    </rPh>
    <phoneticPr fontId="2"/>
  </si>
  <si>
    <r>
      <t>申請期間</t>
    </r>
    <r>
      <rPr>
        <sz val="14"/>
        <color rgb="FFFF0000"/>
        <rFont val="HGPｺﾞｼｯｸM"/>
        <family val="3"/>
        <charset val="128"/>
      </rPr>
      <t>②</t>
    </r>
    <r>
      <rPr>
        <sz val="14"/>
        <rFont val="HGPｺﾞｼｯｸM"/>
        <family val="3"/>
        <charset val="128"/>
      </rPr>
      <t>基本分</t>
    </r>
    <rPh sb="0" eb="4">
      <t>シンセイキカン</t>
    </rPh>
    <rPh sb="5" eb="8">
      <t>キホンブン</t>
    </rPh>
    <phoneticPr fontId="2"/>
  </si>
  <si>
    <t>設置者名</t>
    <rPh sb="0" eb="3">
      <t>セッチシャ</t>
    </rPh>
    <rPh sb="3" eb="4">
      <t>メイ</t>
    </rPh>
    <phoneticPr fontId="2"/>
  </si>
  <si>
    <t>(緊急連絡先）</t>
    <rPh sb="1" eb="3">
      <t>キンキュウ</t>
    </rPh>
    <rPh sb="3" eb="6">
      <t>レンラクサキ</t>
    </rPh>
    <phoneticPr fontId="2"/>
  </si>
  <si>
    <t>（事務担当者連絡先）</t>
    <rPh sb="1" eb="3">
      <t>ジム</t>
    </rPh>
    <rPh sb="3" eb="6">
      <t>タントウシャ</t>
    </rPh>
    <rPh sb="6" eb="9">
      <t>レンラクサキ</t>
    </rPh>
    <phoneticPr fontId="2"/>
  </si>
  <si>
    <t>学校番号</t>
    <rPh sb="0" eb="4">
      <t>ガッコウバンゴウ</t>
    </rPh>
    <phoneticPr fontId="2"/>
  </si>
  <si>
    <t>学校番号</t>
    <rPh sb="0" eb="2">
      <t>ガッコウ</t>
    </rPh>
    <rPh sb="2" eb="4">
      <t>バンゴウ</t>
    </rPh>
    <phoneticPr fontId="2"/>
  </si>
  <si>
    <t>設置者所在地</t>
    <rPh sb="0" eb="3">
      <t>セッチシャ</t>
    </rPh>
    <rPh sb="3" eb="6">
      <t>ショザイチ</t>
    </rPh>
    <phoneticPr fontId="2"/>
  </si>
  <si>
    <t>学校番号</t>
    <rPh sb="0" eb="4">
      <t>ガッコウバンゴウ</t>
    </rPh>
    <phoneticPr fontId="2"/>
  </si>
  <si>
    <t>加算分</t>
    <rPh sb="0" eb="2">
      <t>カサン</t>
    </rPh>
    <rPh sb="2" eb="3">
      <t>ブン</t>
    </rPh>
    <phoneticPr fontId="2"/>
  </si>
  <si>
    <t>基本分</t>
    <rPh sb="0" eb="3">
      <t>キホンブン</t>
    </rPh>
    <phoneticPr fontId="2"/>
  </si>
  <si>
    <t>理事長名</t>
    <rPh sb="0" eb="3">
      <t>リジチョウ</t>
    </rPh>
    <rPh sb="3" eb="4">
      <t>メイ</t>
    </rPh>
    <phoneticPr fontId="2"/>
  </si>
  <si>
    <r>
      <t>申請期間</t>
    </r>
    <r>
      <rPr>
        <sz val="12"/>
        <color rgb="FFFF0000"/>
        <rFont val="HGPｺﾞｼｯｸM"/>
        <family val="3"/>
        <charset val="128"/>
      </rPr>
      <t>①</t>
    </r>
    <r>
      <rPr>
        <sz val="12"/>
        <rFont val="HGPｺﾞｼｯｸM"/>
        <family val="3"/>
        <charset val="128"/>
      </rPr>
      <t>基本分</t>
    </r>
    <rPh sb="0" eb="4">
      <t>シンセイキカン</t>
    </rPh>
    <rPh sb="5" eb="8">
      <t>キホンブン</t>
    </rPh>
    <phoneticPr fontId="2"/>
  </si>
  <si>
    <r>
      <t>申請期間</t>
    </r>
    <r>
      <rPr>
        <sz val="12"/>
        <color rgb="FFFF0000"/>
        <rFont val="HGPｺﾞｼｯｸM"/>
        <family val="3"/>
        <charset val="128"/>
      </rPr>
      <t>②</t>
    </r>
    <r>
      <rPr>
        <sz val="12"/>
        <color theme="1"/>
        <rFont val="HGPｺﾞｼｯｸM"/>
        <family val="3"/>
        <charset val="128"/>
      </rPr>
      <t>基本</t>
    </r>
    <r>
      <rPr>
        <sz val="12"/>
        <rFont val="HGPｺﾞｼｯｸM"/>
        <family val="3"/>
        <charset val="128"/>
      </rPr>
      <t>分</t>
    </r>
    <rPh sb="0" eb="4">
      <t>シンセイキカン</t>
    </rPh>
    <rPh sb="5" eb="7">
      <t>キホン</t>
    </rPh>
    <rPh sb="7" eb="8">
      <t>ブン</t>
    </rPh>
    <phoneticPr fontId="2"/>
  </si>
  <si>
    <r>
      <t>　</t>
    </r>
    <r>
      <rPr>
        <b/>
        <u/>
        <sz val="11"/>
        <rFont val="HGP創英角ｺﾞｼｯｸUB"/>
        <family val="3"/>
        <charset val="128"/>
      </rPr>
      <t>以外の品目</t>
    </r>
    <r>
      <rPr>
        <sz val="11"/>
        <rFont val="ＭＳ ゴシック"/>
        <family val="3"/>
        <charset val="128"/>
      </rPr>
      <t>について、上記の端末機器購入額に</t>
    </r>
    <r>
      <rPr>
        <b/>
        <u/>
        <sz val="11"/>
        <rFont val="HGS創英角ｺﾞｼｯｸUB"/>
        <family val="3"/>
        <charset val="128"/>
      </rPr>
      <t>含まれていない</t>
    </r>
    <r>
      <rPr>
        <sz val="11"/>
        <rFont val="ＭＳ ゴシック"/>
        <family val="3"/>
        <charset val="128"/>
      </rPr>
      <t>こと。</t>
    </r>
    <rPh sb="1" eb="3">
      <t>イガイ</t>
    </rPh>
    <rPh sb="4" eb="6">
      <t>ヒンモク</t>
    </rPh>
    <rPh sb="11" eb="13">
      <t>ジョウキ</t>
    </rPh>
    <rPh sb="14" eb="16">
      <t>タンマツ</t>
    </rPh>
    <rPh sb="16" eb="21">
      <t>キキコウニュウガク</t>
    </rPh>
    <rPh sb="22" eb="23">
      <t>フク</t>
    </rPh>
    <phoneticPr fontId="2"/>
  </si>
  <si>
    <t>　③端末機器購入時に設定した、使用する生徒の在学期間中の保守・保証料、④その他特に必要と認められる経費）</t>
    <rPh sb="2" eb="4">
      <t>タンマツ</t>
    </rPh>
    <rPh sb="4" eb="6">
      <t>キキ</t>
    </rPh>
    <rPh sb="6" eb="9">
      <t>コウニュウジ</t>
    </rPh>
    <rPh sb="10" eb="12">
      <t>セッテイ</t>
    </rPh>
    <rPh sb="15" eb="17">
      <t>シヨウ</t>
    </rPh>
    <rPh sb="19" eb="21">
      <t>セイト</t>
    </rPh>
    <rPh sb="22" eb="27">
      <t>ザイガクキカンチュウ</t>
    </rPh>
    <rPh sb="28" eb="30">
      <t>ホシュ</t>
    </rPh>
    <rPh sb="31" eb="34">
      <t>ホショウリョウ</t>
    </rPh>
    <rPh sb="38" eb="39">
      <t>ホカ</t>
    </rPh>
    <rPh sb="39" eb="40">
      <t>トク</t>
    </rPh>
    <rPh sb="41" eb="43">
      <t>ヒツヨウ</t>
    </rPh>
    <rPh sb="44" eb="45">
      <t>ミト</t>
    </rPh>
    <rPh sb="49" eb="51">
      <t>ケイヒ</t>
    </rPh>
    <phoneticPr fontId="2"/>
  </si>
  <si>
    <r>
      <t>　必要と認められる経費）</t>
    </r>
    <r>
      <rPr>
        <b/>
        <u/>
        <sz val="11"/>
        <rFont val="HGS創英角ｺﾞｼｯｸUB"/>
        <family val="3"/>
        <charset val="128"/>
      </rPr>
      <t>以外の品目</t>
    </r>
    <r>
      <rPr>
        <sz val="11"/>
        <rFont val="ＭＳ ゴシック"/>
        <family val="3"/>
        <charset val="128"/>
      </rPr>
      <t>について、上記の端末機器リース金額に</t>
    </r>
    <r>
      <rPr>
        <b/>
        <u/>
        <sz val="11"/>
        <rFont val="HGS創英角ｺﾞｼｯｸUB"/>
        <family val="3"/>
        <charset val="128"/>
      </rPr>
      <t>含まれていない</t>
    </r>
    <r>
      <rPr>
        <sz val="11"/>
        <rFont val="ＭＳ ゴシック"/>
        <family val="3"/>
        <charset val="128"/>
      </rPr>
      <t>こと。</t>
    </r>
    <rPh sb="22" eb="24">
      <t>ジョウキ</t>
    </rPh>
    <rPh sb="25" eb="27">
      <t>タンマツ</t>
    </rPh>
    <rPh sb="27" eb="29">
      <t>キキ</t>
    </rPh>
    <rPh sb="32" eb="34">
      <t>キンガク</t>
    </rPh>
    <rPh sb="35" eb="36">
      <t>フク</t>
    </rPh>
    <phoneticPr fontId="2"/>
  </si>
  <si>
    <t xml:space="preserve">  各種周辺機器、③端末機器購入時に設定した、使用する生徒の在学期間中の保守・保証料、④その他特に</t>
    <phoneticPr fontId="2"/>
  </si>
  <si>
    <t>　③端末機器購入時に設定した、使用する生徒の在学期間中の保守・保証料、④その他特に必要と認められる経費）</t>
    <rPh sb="2" eb="4">
      <t>タンマツ</t>
    </rPh>
    <rPh sb="4" eb="6">
      <t>キキ</t>
    </rPh>
    <rPh sb="6" eb="8">
      <t>コウニュウ</t>
    </rPh>
    <rPh sb="8" eb="9">
      <t>ジ</t>
    </rPh>
    <rPh sb="10" eb="12">
      <t>セッテイ</t>
    </rPh>
    <rPh sb="15" eb="17">
      <t>シヨウ</t>
    </rPh>
    <rPh sb="19" eb="21">
      <t>セイト</t>
    </rPh>
    <rPh sb="22" eb="24">
      <t>ザイガク</t>
    </rPh>
    <rPh sb="24" eb="26">
      <t>キカン</t>
    </rPh>
    <rPh sb="26" eb="27">
      <t>チュウ</t>
    </rPh>
    <rPh sb="28" eb="30">
      <t>ホシュ</t>
    </rPh>
    <rPh sb="31" eb="34">
      <t>ホショウリョウ</t>
    </rPh>
    <phoneticPr fontId="2"/>
  </si>
  <si>
    <r>
      <t>申請期間</t>
    </r>
    <r>
      <rPr>
        <sz val="12"/>
        <color rgb="FFFF0000"/>
        <rFont val="HGPｺﾞｼｯｸM"/>
        <family val="3"/>
        <charset val="128"/>
      </rPr>
      <t>②</t>
    </r>
    <r>
      <rPr>
        <sz val="12"/>
        <color theme="1"/>
        <rFont val="HGPｺﾞｼｯｸM"/>
        <family val="3"/>
        <charset val="128"/>
      </rPr>
      <t>加算</t>
    </r>
    <r>
      <rPr>
        <sz val="12"/>
        <rFont val="HGPｺﾞｼｯｸM"/>
        <family val="3"/>
        <charset val="128"/>
      </rPr>
      <t>分</t>
    </r>
    <rPh sb="0" eb="4">
      <t>シンセイキカン</t>
    </rPh>
    <rPh sb="5" eb="7">
      <t>カサン</t>
    </rPh>
    <rPh sb="7" eb="8">
      <t>ブン</t>
    </rPh>
    <phoneticPr fontId="2"/>
  </si>
  <si>
    <r>
      <t>申請期間</t>
    </r>
    <r>
      <rPr>
        <sz val="12"/>
        <color rgb="FFFF0000"/>
        <rFont val="HGPｺﾞｼｯｸM"/>
        <family val="3"/>
        <charset val="128"/>
      </rPr>
      <t>②</t>
    </r>
    <r>
      <rPr>
        <sz val="12"/>
        <rFont val="HGPｺﾞｼｯｸM"/>
        <family val="3"/>
        <charset val="128"/>
      </rPr>
      <t>基本分</t>
    </r>
    <rPh sb="0" eb="4">
      <t>シンセイキカン</t>
    </rPh>
    <rPh sb="5" eb="8">
      <t>キホンブン</t>
    </rPh>
    <phoneticPr fontId="2"/>
  </si>
  <si>
    <t>今年度新入生徒数</t>
    <rPh sb="0" eb="3">
      <t>コンネンド</t>
    </rPh>
    <rPh sb="3" eb="5">
      <t>シンニュウ</t>
    </rPh>
    <rPh sb="5" eb="8">
      <t>セイトスウ</t>
    </rPh>
    <phoneticPr fontId="2"/>
  </si>
  <si>
    <t>申請期間①
申請時点
実員</t>
    <rPh sb="0" eb="2">
      <t>シンセイ</t>
    </rPh>
    <rPh sb="2" eb="4">
      <t>キカン</t>
    </rPh>
    <rPh sb="6" eb="8">
      <t>シンセイ</t>
    </rPh>
    <rPh sb="8" eb="10">
      <t>ジテン</t>
    </rPh>
    <rPh sb="11" eb="12">
      <t>ジツ</t>
    </rPh>
    <rPh sb="12" eb="13">
      <t>イン</t>
    </rPh>
    <phoneticPr fontId="2"/>
  </si>
  <si>
    <r>
      <t>４月１日</t>
    </r>
    <r>
      <rPr>
        <sz val="10"/>
        <rFont val="ＭＳ ゴシック"/>
        <family val="3"/>
        <charset val="128"/>
      </rPr>
      <t>時点</t>
    </r>
    <r>
      <rPr>
        <sz val="10"/>
        <color rgb="FFFF0000"/>
        <rFont val="ＭＳ ゴシック"/>
        <family val="3"/>
        <charset val="128"/>
      </rPr>
      <t xml:space="preserve">
</t>
    </r>
    <r>
      <rPr>
        <b/>
        <sz val="10"/>
        <rFont val="ＭＳ ゴシック"/>
        <family val="3"/>
        <charset val="128"/>
      </rPr>
      <t>実員</t>
    </r>
    <rPh sb="1" eb="2">
      <t>ガツ</t>
    </rPh>
    <rPh sb="3" eb="4">
      <t>ニチ</t>
    </rPh>
    <rPh sb="4" eb="6">
      <t>ジテン</t>
    </rPh>
    <rPh sb="7" eb="8">
      <t>ジツ</t>
    </rPh>
    <rPh sb="8" eb="9">
      <t>イン</t>
    </rPh>
    <phoneticPr fontId="2"/>
  </si>
  <si>
    <t>申請期間①
申請時点
実員</t>
    <rPh sb="0" eb="4">
      <t>シンセイキカン</t>
    </rPh>
    <rPh sb="6" eb="8">
      <t>シンセイ</t>
    </rPh>
    <rPh sb="8" eb="10">
      <t>ジテン</t>
    </rPh>
    <rPh sb="11" eb="13">
      <t>ジツイン</t>
    </rPh>
    <phoneticPr fontId="2"/>
  </si>
  <si>
    <t>申請期間②
申請時点
実員</t>
    <rPh sb="0" eb="2">
      <t>シンセイ</t>
    </rPh>
    <rPh sb="2" eb="4">
      <t>キカン</t>
    </rPh>
    <rPh sb="6" eb="8">
      <t>シンセイ</t>
    </rPh>
    <rPh sb="8" eb="10">
      <t>ジテン</t>
    </rPh>
    <rPh sb="11" eb="13">
      <t>ジツイン</t>
    </rPh>
    <phoneticPr fontId="2"/>
  </si>
  <si>
    <t>申請期間①以後
転入等で変動
した生徒数</t>
    <rPh sb="0" eb="4">
      <t>シンセイキカン</t>
    </rPh>
    <rPh sb="5" eb="7">
      <t>イゴ</t>
    </rPh>
    <rPh sb="8" eb="11">
      <t>テンニュウトウ</t>
    </rPh>
    <rPh sb="12" eb="14">
      <t>ヘンドウ</t>
    </rPh>
    <rPh sb="17" eb="20">
      <t>セイトスウ</t>
    </rPh>
    <phoneticPr fontId="2"/>
  </si>
  <si>
    <t>法人番号(設置者番号)</t>
    <rPh sb="0" eb="4">
      <t>ホウジンバンゴウ</t>
    </rPh>
    <rPh sb="5" eb="8">
      <t>セッチシャ</t>
    </rPh>
    <rPh sb="8" eb="10">
      <t>バンゴウ</t>
    </rPh>
    <phoneticPr fontId="2"/>
  </si>
  <si>
    <t>学校が実施する、生徒(保護者)の端末購入等費用への負担軽減の金額</t>
    <rPh sb="0" eb="2">
      <t>ガッコウ</t>
    </rPh>
    <rPh sb="3" eb="5">
      <t>ジッシ</t>
    </rPh>
    <rPh sb="8" eb="10">
      <t>セイト</t>
    </rPh>
    <rPh sb="11" eb="14">
      <t>ホゴシャ</t>
    </rPh>
    <rPh sb="16" eb="21">
      <t>タンマツコウニュウトウ</t>
    </rPh>
    <rPh sb="21" eb="23">
      <t>ヒヨウ</t>
    </rPh>
    <rPh sb="25" eb="27">
      <t>フタン</t>
    </rPh>
    <rPh sb="27" eb="29">
      <t>ケイゲン</t>
    </rPh>
    <rPh sb="30" eb="32">
      <t>キンガク</t>
    </rPh>
    <phoneticPr fontId="2"/>
  </si>
  <si>
    <t>学校が実施する、生徒(保護者)の端末購入等費用への負担軽減の金額</t>
    <rPh sb="0" eb="2">
      <t>ガッコウ</t>
    </rPh>
    <rPh sb="3" eb="5">
      <t>ジッシ</t>
    </rPh>
    <rPh sb="8" eb="10">
      <t>セイト</t>
    </rPh>
    <rPh sb="11" eb="14">
      <t>ホゴシャ</t>
    </rPh>
    <rPh sb="16" eb="18">
      <t>タンマツ</t>
    </rPh>
    <rPh sb="18" eb="20">
      <t>コウニュウ</t>
    </rPh>
    <rPh sb="20" eb="21">
      <t>トウ</t>
    </rPh>
    <rPh sb="21" eb="23">
      <t>ヒヨウ</t>
    </rPh>
    <rPh sb="25" eb="27">
      <t>フタン</t>
    </rPh>
    <rPh sb="27" eb="29">
      <t>ケイゲン</t>
    </rPh>
    <rPh sb="30" eb="32">
      <t>キンガク</t>
    </rPh>
    <phoneticPr fontId="2"/>
  </si>
  <si>
    <t>　</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</si>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</sst>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0"/>
    <numFmt numFmtId="177" formatCode="&quot;合&quot;&quot;計&quot;0&quot;人&quot;"/>
    <numFmt numFmtId="178" formatCode="0&quot;年&quot;"/>
    <numFmt numFmtId="179" formatCode="&quot;合計&quot;0&quot;人&quot;"/>
    <numFmt numFmtId="180" formatCode="#,##0&quot;円&quot;"/>
    <numFmt numFmtId="181" formatCode="&quot;合計&quot;#,##0&quot;人&quot;"/>
  </numFmts>
  <fonts count="58" x14ac:knownFonts="1">
    <font>
      <sz val="11"/>
      <name val="HG丸ｺﾞｼｯｸM-PRO"/>
      <family val="3"/>
      <charset val="128"/>
    </font>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18"/>
      <name val="ＭＳ ゴシック"/>
      <family val="3"/>
      <charset val="128"/>
    </font>
    <font>
      <sz val="12"/>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0.5"/>
      <name val="ＭＳ ゴシック"/>
      <family val="3"/>
      <charset val="128"/>
    </font>
    <font>
      <sz val="10.5"/>
      <name val="HGPｺﾞｼｯｸM"/>
      <family val="3"/>
      <charset val="128"/>
    </font>
    <font>
      <sz val="9"/>
      <color indexed="81"/>
      <name val="HGPｺﾞｼｯｸM"/>
      <family val="3"/>
      <charset val="128"/>
    </font>
    <font>
      <b/>
      <sz val="12"/>
      <name val="ＭＳ ゴシック"/>
      <family val="3"/>
      <charset val="128"/>
    </font>
    <font>
      <b/>
      <sz val="16"/>
      <name val="BIZ UDゴシック"/>
      <family val="3"/>
      <charset val="128"/>
    </font>
    <font>
      <b/>
      <u/>
      <sz val="9"/>
      <color indexed="81"/>
      <name val="HGPｺﾞｼｯｸM"/>
      <family val="3"/>
      <charset val="128"/>
    </font>
    <font>
      <b/>
      <sz val="12"/>
      <name val="HGS創英角ｺﾞｼｯｸUB"/>
      <family val="3"/>
      <charset val="128"/>
    </font>
    <font>
      <sz val="12"/>
      <name val="HGPｺﾞｼｯｸM"/>
      <family val="3"/>
      <charset val="128"/>
    </font>
    <font>
      <b/>
      <u/>
      <sz val="11"/>
      <name val="HGS創英角ｺﾞｼｯｸUB"/>
      <family val="3"/>
      <charset val="128"/>
    </font>
    <font>
      <b/>
      <u/>
      <sz val="11"/>
      <name val="HGP創英角ｺﾞｼｯｸUB"/>
      <family val="3"/>
      <charset val="128"/>
    </font>
    <font>
      <b/>
      <sz val="14"/>
      <name val="HGP創英角ｺﾞｼｯｸUB"/>
      <family val="3"/>
      <charset val="128"/>
    </font>
    <font>
      <b/>
      <u/>
      <sz val="14"/>
      <name val="HGP創英角ｺﾞｼｯｸUB"/>
      <family val="3"/>
      <charset val="128"/>
    </font>
    <font>
      <b/>
      <sz val="13"/>
      <name val="BIZ UDPゴシック"/>
      <family val="3"/>
      <charset val="128"/>
    </font>
    <font>
      <b/>
      <sz val="11"/>
      <color rgb="FFFF0000"/>
      <name val="ＭＳ ゴシック"/>
      <family val="3"/>
      <charset val="128"/>
    </font>
    <font>
      <b/>
      <sz val="10"/>
      <color rgb="FFFF0000"/>
      <name val="ＭＳ ゴシック"/>
      <family val="3"/>
      <charset val="128"/>
    </font>
    <font>
      <strike/>
      <sz val="11"/>
      <name val="ＭＳ ゴシック"/>
      <family val="3"/>
      <charset val="128"/>
    </font>
    <font>
      <sz val="11"/>
      <color rgb="FFFF0000"/>
      <name val="ＭＳ ゴシック"/>
      <family val="3"/>
      <charset val="128"/>
    </font>
    <font>
      <sz val="10"/>
      <name val="HGP創英角ｺﾞｼｯｸUB"/>
      <family val="3"/>
      <charset val="128"/>
    </font>
    <font>
      <sz val="18"/>
      <name val="HGP創英角ｺﾞｼｯｸUB"/>
      <family val="3"/>
      <charset val="128"/>
    </font>
    <font>
      <sz val="20"/>
      <name val="UD デジタル 教科書体 NP-B"/>
      <family val="1"/>
      <charset val="128"/>
    </font>
    <font>
      <b/>
      <sz val="14"/>
      <name val="BIZ UDゴシック"/>
      <family val="3"/>
      <charset val="128"/>
    </font>
    <font>
      <sz val="12"/>
      <name val="HGS創英角ｺﾞｼｯｸUB"/>
      <family val="3"/>
      <charset val="128"/>
    </font>
    <font>
      <b/>
      <sz val="11"/>
      <name val="BIZ UDゴシック"/>
      <family val="3"/>
      <charset val="128"/>
    </font>
    <font>
      <sz val="9"/>
      <name val="HGPｺﾞｼｯｸM"/>
      <family val="3"/>
      <charset val="128"/>
    </font>
    <font>
      <sz val="14"/>
      <name val="BIZ UDゴシック"/>
      <family val="3"/>
      <charset val="128"/>
    </font>
    <font>
      <sz val="11"/>
      <name val="HGS創英角ｺﾞｼｯｸUB"/>
      <family val="3"/>
      <charset val="128"/>
    </font>
    <font>
      <sz val="10"/>
      <color rgb="FFFF0000"/>
      <name val="ＭＳ ゴシック"/>
      <family val="3"/>
      <charset val="128"/>
    </font>
    <font>
      <b/>
      <sz val="10"/>
      <name val="ＭＳ ゴシック"/>
      <family val="3"/>
      <charset val="128"/>
    </font>
    <font>
      <sz val="14"/>
      <name val="HGS創英角ｺﾞｼｯｸUB"/>
      <family val="3"/>
      <charset val="128"/>
    </font>
    <font>
      <b/>
      <sz val="12"/>
      <color rgb="FFFF0000"/>
      <name val="HGPｺﾞｼｯｸM"/>
      <family val="3"/>
      <charset val="128"/>
    </font>
    <font>
      <sz val="12"/>
      <name val="ＭＳ Ｐゴシック"/>
      <family val="3"/>
      <charset val="128"/>
      <scheme val="major"/>
    </font>
    <font>
      <b/>
      <sz val="9"/>
      <name val="ＭＳ ゴシック"/>
      <family val="3"/>
      <charset val="128"/>
    </font>
    <font>
      <sz val="14"/>
      <name val="HGPｺﾞｼｯｸM"/>
      <family val="3"/>
      <charset val="128"/>
    </font>
    <font>
      <b/>
      <sz val="11"/>
      <color rgb="FFFF0000"/>
      <name val="HGPｺﾞｼｯｸM"/>
      <family val="3"/>
      <charset val="128"/>
    </font>
    <font>
      <sz val="9"/>
      <color rgb="FFFF0000"/>
      <name val="ＭＳ ゴシック"/>
      <family val="3"/>
      <charset val="128"/>
    </font>
    <font>
      <b/>
      <sz val="12"/>
      <color rgb="FFFF0000"/>
      <name val="HGS創英角ｺﾞｼｯｸUB"/>
      <family val="3"/>
      <charset val="128"/>
    </font>
    <font>
      <b/>
      <sz val="10"/>
      <color rgb="FFFF0000"/>
      <name val="HGS創英角ｺﾞｼｯｸUB"/>
      <family val="3"/>
      <charset val="128"/>
    </font>
    <font>
      <b/>
      <sz val="12"/>
      <name val="BIZ UDゴシック"/>
      <family val="3"/>
      <charset val="128"/>
    </font>
    <font>
      <sz val="14"/>
      <color rgb="FFFF0000"/>
      <name val="HGPｺﾞｼｯｸM"/>
      <family val="3"/>
      <charset val="128"/>
    </font>
    <font>
      <sz val="10"/>
      <name val="HGPｺﾞｼｯｸM"/>
      <family val="3"/>
      <charset val="128"/>
    </font>
    <font>
      <sz val="12"/>
      <color rgb="FFFF0000"/>
      <name val="HGPｺﾞｼｯｸM"/>
      <family val="3"/>
      <charset val="128"/>
    </font>
    <font>
      <sz val="12"/>
      <color theme="1"/>
      <name val="HGPｺﾞｼｯｸM"/>
      <family val="3"/>
      <charset val="128"/>
    </font>
    <font>
      <b/>
      <sz val="14"/>
      <color rgb="FFFF0000"/>
      <name val="ＭＳ ゴシック"/>
      <family val="3"/>
      <charset val="128"/>
    </font>
    <font>
      <u/>
      <sz val="11"/>
      <color theme="10"/>
      <name val="HG丸ｺﾞｼｯｸM-PRO"/>
      <family val="3"/>
      <charset val="128"/>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245">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double">
        <color indexed="64"/>
      </top>
      <bottom/>
      <diagonal/>
    </border>
    <border>
      <left style="hair">
        <color indexed="64"/>
      </left>
      <right/>
      <top style="thin">
        <color indexed="64"/>
      </top>
      <bottom/>
      <diagonal/>
    </border>
    <border>
      <left style="hair">
        <color indexed="64"/>
      </left>
      <right/>
      <top/>
      <bottom style="double">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double">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diagonalUp="1">
      <left style="thin">
        <color indexed="64"/>
      </left>
      <right style="thin">
        <color indexed="64"/>
      </right>
      <top style="medium">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diagonal style="hair">
        <color indexed="64"/>
      </diagonal>
    </border>
    <border diagonalUp="1">
      <left style="thin">
        <color indexed="64"/>
      </left>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medium">
        <color indexed="64"/>
      </bottom>
      <diagonal style="hair">
        <color indexed="64"/>
      </diagonal>
    </border>
    <border>
      <left/>
      <right style="thin">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style="thick">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n">
        <color indexed="64"/>
      </top>
      <bottom style="thin">
        <color indexed="64"/>
      </bottom>
      <diagonal/>
    </border>
    <border>
      <left/>
      <right/>
      <top style="thick">
        <color indexed="64"/>
      </top>
      <bottom/>
      <diagonal/>
    </border>
    <border>
      <left style="thin">
        <color indexed="64"/>
      </left>
      <right style="medium">
        <color indexed="64"/>
      </right>
      <top style="thick">
        <color indexed="64"/>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bottom/>
      <diagonal/>
    </border>
    <border>
      <left style="thin">
        <color indexed="64"/>
      </left>
      <right/>
      <top style="double">
        <color indexed="64"/>
      </top>
      <bottom style="thin">
        <color indexed="64"/>
      </bottom>
      <diagonal/>
    </border>
    <border>
      <left style="thin">
        <color indexed="64"/>
      </left>
      <right/>
      <top style="thin">
        <color indexed="64"/>
      </top>
      <bottom style="thick">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bottom style="medium">
        <color indexed="64"/>
      </bottom>
      <diagonal/>
    </border>
    <border>
      <left/>
      <right/>
      <top/>
      <bottom style="thick">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diagonalUp="1">
      <left/>
      <right/>
      <top style="medium">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left/>
      <right/>
      <top style="dotted">
        <color indexed="64"/>
      </top>
      <bottom style="thin">
        <color indexed="64"/>
      </bottom>
      <diagonal/>
    </border>
    <border diagonalUp="1">
      <left style="medium">
        <color indexed="64"/>
      </left>
      <right style="thin">
        <color indexed="64"/>
      </right>
      <top style="medium">
        <color indexed="64"/>
      </top>
      <bottom/>
      <diagonal style="hair">
        <color indexed="64"/>
      </diagonal>
    </border>
    <border diagonalUp="1">
      <left style="medium">
        <color indexed="64"/>
      </left>
      <right style="thin">
        <color indexed="64"/>
      </right>
      <top/>
      <bottom/>
      <diagonal style="hair">
        <color indexed="64"/>
      </diagonal>
    </border>
    <border diagonalUp="1">
      <left style="medium">
        <color indexed="64"/>
      </left>
      <right style="thin">
        <color indexed="64"/>
      </right>
      <top/>
      <bottom style="medium">
        <color indexed="64"/>
      </bottom>
      <diagonal style="hair">
        <color indexed="64"/>
      </diagonal>
    </border>
    <border>
      <left style="thin">
        <color indexed="64"/>
      </left>
      <right style="thin">
        <color indexed="64"/>
      </right>
      <top style="thick">
        <color indexed="64"/>
      </top>
      <bottom style="thick">
        <color indexed="64"/>
      </bottom>
      <diagonal/>
    </border>
    <border>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style="double">
        <color indexed="64"/>
      </top>
      <bottom/>
      <diagonal/>
    </border>
    <border>
      <left style="dotted">
        <color indexed="64"/>
      </left>
      <right/>
      <top/>
      <bottom/>
      <diagonal/>
    </border>
    <border>
      <left style="dotted">
        <color indexed="64"/>
      </left>
      <right/>
      <top/>
      <bottom style="hair">
        <color indexed="64"/>
      </bottom>
      <diagonal/>
    </border>
    <border>
      <left style="dotted">
        <color indexed="64"/>
      </left>
      <right/>
      <top style="hair">
        <color indexed="64"/>
      </top>
      <bottom/>
      <diagonal/>
    </border>
    <border>
      <left style="dotted">
        <color indexed="64"/>
      </left>
      <right/>
      <top/>
      <bottom style="double">
        <color indexed="64"/>
      </bottom>
      <diagonal/>
    </border>
    <border>
      <left/>
      <right style="thick">
        <color indexed="64"/>
      </right>
      <top/>
      <bottom/>
      <diagonal/>
    </border>
    <border diagonalUp="1">
      <left/>
      <right style="thick">
        <color indexed="64"/>
      </right>
      <top style="medium">
        <color indexed="64"/>
      </top>
      <bottom/>
      <diagonal style="hair">
        <color indexed="64"/>
      </diagonal>
    </border>
    <border diagonalUp="1">
      <left/>
      <right style="thick">
        <color indexed="64"/>
      </right>
      <top/>
      <bottom/>
      <diagonal style="hair">
        <color indexed="64"/>
      </diagonal>
    </border>
    <border>
      <left style="thick">
        <color indexed="64"/>
      </left>
      <right/>
      <top style="thin">
        <color indexed="64"/>
      </top>
      <bottom/>
      <diagonal/>
    </border>
    <border>
      <left style="thick">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dotted">
        <color indexed="64"/>
      </left>
      <right/>
      <top/>
      <bottom style="medium">
        <color indexed="64"/>
      </bottom>
      <diagonal/>
    </border>
    <border>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bottom style="thick">
        <color indexed="64"/>
      </bottom>
      <diagonal/>
    </border>
    <border>
      <left/>
      <right style="medium">
        <color indexed="64"/>
      </right>
      <top style="medium">
        <color indexed="64"/>
      </top>
      <bottom style="dotted">
        <color indexed="64"/>
      </bottom>
      <diagonal/>
    </border>
    <border>
      <left/>
      <right style="dotted">
        <color indexed="64"/>
      </right>
      <top style="thick">
        <color indexed="64"/>
      </top>
      <bottom style="thick">
        <color indexed="64"/>
      </bottom>
      <diagonal/>
    </border>
    <border>
      <left style="dotted">
        <color indexed="64"/>
      </left>
      <right/>
      <top style="thin">
        <color indexed="64"/>
      </top>
      <bottom style="medium">
        <color indexed="64"/>
      </bottom>
      <diagonal/>
    </border>
    <border>
      <left/>
      <right style="medium">
        <color indexed="64"/>
      </right>
      <top style="dotted">
        <color indexed="64"/>
      </top>
      <bottom style="thick">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right style="thick">
        <color indexed="64"/>
      </right>
      <top style="thick">
        <color indexed="64"/>
      </top>
      <bottom/>
      <diagonal/>
    </border>
    <border>
      <left style="medium">
        <color indexed="64"/>
      </left>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style="medium">
        <color indexed="64"/>
      </right>
      <top style="medium">
        <color indexed="64"/>
      </top>
      <bottom/>
      <diagonal style="hair">
        <color indexed="64"/>
      </diagonal>
    </border>
    <border diagonalUp="1">
      <left style="dotted">
        <color indexed="64"/>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thin">
        <color indexed="64"/>
      </left>
      <right style="medium">
        <color indexed="64"/>
      </right>
      <top/>
      <bottom/>
      <diagonal style="hair">
        <color indexed="64"/>
      </diagonal>
    </border>
    <border diagonalUp="1">
      <left style="dotted">
        <color indexed="64"/>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thin">
        <color indexed="64"/>
      </left>
      <right style="medium">
        <color indexed="64"/>
      </right>
      <top/>
      <bottom style="medium">
        <color indexed="64"/>
      </bottom>
      <diagonal style="hair">
        <color indexed="64"/>
      </diagonal>
    </border>
    <border diagonalUp="1">
      <left style="dotted">
        <color indexed="64"/>
      </left>
      <right/>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tted">
        <color indexed="64"/>
      </left>
      <right/>
      <top style="dotted">
        <color indexed="64"/>
      </top>
      <bottom style="thick">
        <color indexed="64"/>
      </bottom>
      <diagonal style="hair">
        <color indexed="64"/>
      </diagonal>
    </border>
    <border diagonalUp="1">
      <left/>
      <right style="medium">
        <color indexed="64"/>
      </right>
      <top style="dotted">
        <color indexed="64"/>
      </top>
      <bottom style="thick">
        <color indexed="64"/>
      </bottom>
      <diagonal style="hair">
        <color indexed="64"/>
      </diagonal>
    </border>
    <border diagonalUp="1">
      <left style="dotted">
        <color indexed="64"/>
      </left>
      <right/>
      <top style="thick">
        <color indexed="64"/>
      </top>
      <bottom style="thick">
        <color indexed="64"/>
      </bottom>
      <diagonal style="hair">
        <color indexed="64"/>
      </diagonal>
    </border>
    <border diagonalUp="1">
      <left/>
      <right style="medium">
        <color indexed="64"/>
      </right>
      <top style="thick">
        <color indexed="64"/>
      </top>
      <bottom style="thick">
        <color indexed="64"/>
      </bottom>
      <diagonal style="hair">
        <color indexed="64"/>
      </diagonal>
    </border>
    <border diagonalUp="1">
      <left style="thick">
        <color indexed="64"/>
      </left>
      <right/>
      <top style="medium">
        <color indexed="64"/>
      </top>
      <bottom/>
      <diagonal style="hair">
        <color indexed="64"/>
      </diagonal>
    </border>
    <border diagonalUp="1">
      <left style="thick">
        <color indexed="64"/>
      </left>
      <right/>
      <top/>
      <bottom/>
      <diagonal style="hair">
        <color indexed="64"/>
      </diagonal>
    </border>
    <border diagonalUp="1">
      <left style="thick">
        <color indexed="64"/>
      </left>
      <right/>
      <top/>
      <bottom style="medium">
        <color indexed="64"/>
      </bottom>
      <diagonal style="hair">
        <color indexed="64"/>
      </diagonal>
    </border>
    <border diagonalUp="1">
      <left/>
      <right style="thick">
        <color indexed="64"/>
      </right>
      <top/>
      <bottom style="medium">
        <color indexed="64"/>
      </bottom>
      <diagonal style="hair">
        <color indexed="64"/>
      </diagonal>
    </border>
    <border>
      <left/>
      <right style="dotted">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5">
    <xf numFmtId="0" fontId="0" fillId="0" borderId="0">
      <alignment vertical="center"/>
    </xf>
    <xf numFmtId="0" fontId="12" fillId="0" borderId="0">
      <alignment vertical="center"/>
    </xf>
    <xf numFmtId="0" fontId="1" fillId="0" borderId="0">
      <alignment vertical="center"/>
    </xf>
    <xf numFmtId="6" fontId="1" fillId="0" borderId="0" applyFont="0" applyFill="0" applyBorder="0" applyAlignment="0" applyProtection="0">
      <alignment vertical="center"/>
    </xf>
    <xf numFmtId="0" fontId="57" fillId="0" borderId="0" applyNumberFormat="0" applyFill="0" applyBorder="0" applyAlignment="0" applyProtection="0">
      <alignment vertical="center"/>
    </xf>
  </cellStyleXfs>
  <cellXfs count="828">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3" fillId="0" borderId="0" xfId="0" applyNumberFormat="1" applyFont="1" applyAlignment="1">
      <alignment horizontal="center" vertical="center" shrinkToFit="1"/>
    </xf>
    <xf numFmtId="0" fontId="4" fillId="0" borderId="0" xfId="0" applyFont="1">
      <alignment vertical="center"/>
    </xf>
    <xf numFmtId="0" fontId="8" fillId="0" borderId="0" xfId="0" applyFont="1">
      <alignment vertical="center"/>
    </xf>
    <xf numFmtId="49" fontId="6" fillId="0" borderId="0" xfId="0" applyNumberFormat="1" applyFont="1" applyAlignment="1">
      <alignment vertical="center" shrinkToFit="1"/>
    </xf>
    <xf numFmtId="0" fontId="3" fillId="0" borderId="0" xfId="0" applyFont="1" applyAlignment="1">
      <alignment vertical="center" wrapText="1"/>
    </xf>
    <xf numFmtId="0" fontId="9" fillId="0" borderId="0" xfId="0" applyFont="1" applyAlignment="1">
      <alignment vertical="center" shrinkToFit="1"/>
    </xf>
    <xf numFmtId="0" fontId="15" fillId="0" borderId="0" xfId="0" applyFont="1">
      <alignment vertical="center"/>
    </xf>
    <xf numFmtId="0" fontId="3" fillId="0" borderId="0" xfId="1" applyFont="1">
      <alignment vertical="center"/>
    </xf>
    <xf numFmtId="0" fontId="5" fillId="0" borderId="0" xfId="2" applyFont="1" applyAlignment="1">
      <alignment vertical="center" shrinkToFit="1"/>
    </xf>
    <xf numFmtId="0" fontId="5" fillId="0" borderId="0" xfId="2" applyFont="1" applyAlignment="1">
      <alignment horizontal="center" vertical="center" shrinkToFit="1"/>
    </xf>
    <xf numFmtId="0" fontId="3" fillId="0" borderId="0" xfId="1" applyFont="1" applyAlignment="1">
      <alignment horizontal="right" vertical="center"/>
    </xf>
    <xf numFmtId="0" fontId="14" fillId="0" borderId="0" xfId="1" applyFont="1" applyAlignment="1">
      <alignment horizontal="center" vertical="center"/>
    </xf>
    <xf numFmtId="0" fontId="14" fillId="0" borderId="0" xfId="1" applyFont="1">
      <alignment vertical="center"/>
    </xf>
    <xf numFmtId="0" fontId="3" fillId="0" borderId="0" xfId="1" applyFont="1" applyAlignment="1">
      <alignment horizontal="center" vertical="center"/>
    </xf>
    <xf numFmtId="0" fontId="3" fillId="0" borderId="0" xfId="0" applyFont="1" applyAlignment="1">
      <alignment horizontal="center" vertical="center" shrinkToFit="1"/>
    </xf>
    <xf numFmtId="176" fontId="3" fillId="0" borderId="0" xfId="0" applyNumberFormat="1" applyFont="1" applyAlignment="1">
      <alignment vertical="center" shrinkToFit="1"/>
    </xf>
    <xf numFmtId="176" fontId="3" fillId="0" borderId="0" xfId="0" applyNumberFormat="1" applyFont="1" applyAlignment="1">
      <alignment horizontal="center" vertical="center" shrinkToFit="1"/>
    </xf>
    <xf numFmtId="0" fontId="3" fillId="0" borderId="75" xfId="1" applyFont="1" applyBorder="1">
      <alignment vertical="center"/>
    </xf>
    <xf numFmtId="0" fontId="6" fillId="0" borderId="0" xfId="0" applyFont="1" applyAlignment="1">
      <alignment vertical="center" shrinkToFit="1"/>
    </xf>
    <xf numFmtId="0" fontId="6" fillId="0" borderId="0" xfId="1" applyFont="1" applyAlignment="1">
      <alignment horizontal="center" vertical="center"/>
    </xf>
    <xf numFmtId="177" fontId="3" fillId="0" borderId="0" xfId="1" applyNumberFormat="1" applyFont="1" applyAlignment="1">
      <alignment horizontal="center" vertical="center" shrinkToFit="1"/>
    </xf>
    <xf numFmtId="6" fontId="3" fillId="0" borderId="0" xfId="3" applyFont="1" applyFill="1" applyBorder="1" applyAlignment="1" applyProtection="1">
      <alignment vertical="center" shrinkToFit="1"/>
    </xf>
    <xf numFmtId="0" fontId="3" fillId="0" borderId="0" xfId="1" applyFont="1" applyAlignment="1">
      <alignment vertical="center" shrinkToFit="1"/>
    </xf>
    <xf numFmtId="3" fontId="3" fillId="0" borderId="0" xfId="1" applyNumberFormat="1" applyFont="1" applyAlignment="1">
      <alignment vertical="center" shrinkToFit="1"/>
    </xf>
    <xf numFmtId="0" fontId="6" fillId="0" borderId="0" xfId="1" applyFont="1">
      <alignment vertical="center"/>
    </xf>
    <xf numFmtId="0" fontId="21" fillId="0" borderId="0" xfId="0" applyFont="1" applyAlignment="1">
      <alignment horizontal="center" vertical="center"/>
    </xf>
    <xf numFmtId="0" fontId="24" fillId="0" borderId="0" xfId="1" applyFont="1">
      <alignment vertical="center"/>
    </xf>
    <xf numFmtId="0" fontId="6" fillId="0" borderId="0" xfId="1" applyFont="1" applyAlignment="1">
      <alignment horizontal="left" vertical="center"/>
    </xf>
    <xf numFmtId="0" fontId="10" fillId="0" borderId="0" xfId="0" applyFont="1">
      <alignment vertical="center"/>
    </xf>
    <xf numFmtId="0" fontId="29" fillId="0" borderId="0" xfId="1" applyFont="1">
      <alignment vertical="center"/>
    </xf>
    <xf numFmtId="177" fontId="3" fillId="0" borderId="0" xfId="1" applyNumberFormat="1" applyFont="1" applyAlignment="1">
      <alignment horizontal="left" vertical="center"/>
    </xf>
    <xf numFmtId="0" fontId="3" fillId="0" borderId="0" xfId="1" applyFont="1" applyAlignment="1">
      <alignment horizontal="center" vertical="center" wrapText="1"/>
    </xf>
    <xf numFmtId="0" fontId="30" fillId="0" borderId="0" xfId="1" applyFont="1">
      <alignment vertical="center"/>
    </xf>
    <xf numFmtId="176" fontId="3" fillId="0" borderId="0" xfId="3" applyNumberFormat="1" applyFont="1" applyFill="1" applyBorder="1" applyAlignment="1" applyProtection="1">
      <alignment vertical="center" shrinkToFit="1"/>
    </xf>
    <xf numFmtId="0" fontId="26" fillId="0" borderId="0" xfId="2" applyFont="1" applyAlignment="1">
      <alignment vertical="center" wrapText="1"/>
    </xf>
    <xf numFmtId="176" fontId="3" fillId="7" borderId="97" xfId="3" applyNumberFormat="1" applyFont="1" applyFill="1" applyBorder="1" applyAlignment="1" applyProtection="1">
      <alignment horizontal="right" vertical="center" shrinkToFit="1"/>
    </xf>
    <xf numFmtId="0" fontId="7" fillId="0" borderId="0" xfId="1" applyFont="1" applyAlignment="1">
      <alignment horizontal="right" vertical="center"/>
    </xf>
    <xf numFmtId="0" fontId="36" fillId="0" borderId="0" xfId="0" applyFont="1">
      <alignment vertical="center"/>
    </xf>
    <xf numFmtId="0" fontId="3" fillId="7" borderId="69" xfId="1" applyFont="1" applyFill="1" applyBorder="1" applyAlignment="1">
      <alignment horizontal="center" vertical="center" shrinkToFit="1"/>
    </xf>
    <xf numFmtId="0" fontId="15" fillId="0" borderId="13" xfId="0" applyFont="1" applyBorder="1" applyAlignment="1">
      <alignment horizontal="center" vertical="center"/>
    </xf>
    <xf numFmtId="176" fontId="3" fillId="7" borderId="109" xfId="3" applyNumberFormat="1" applyFont="1" applyFill="1" applyBorder="1" applyAlignment="1" applyProtection="1">
      <alignment horizontal="right" vertical="center" shrinkToFit="1"/>
    </xf>
    <xf numFmtId="0" fontId="3" fillId="0" borderId="107" xfId="1" applyFont="1" applyBorder="1" applyAlignment="1">
      <alignment horizontal="center" vertical="center" shrinkToFit="1"/>
    </xf>
    <xf numFmtId="0" fontId="3" fillId="0" borderId="108" xfId="1" applyFont="1" applyBorder="1" applyAlignment="1">
      <alignment horizontal="center" vertical="center" shrinkToFit="1"/>
    </xf>
    <xf numFmtId="176" fontId="3" fillId="7" borderId="74" xfId="3" applyNumberFormat="1" applyFont="1" applyFill="1" applyBorder="1" applyAlignment="1" applyProtection="1">
      <alignment horizontal="right" vertical="center" shrinkToFit="1"/>
    </xf>
    <xf numFmtId="176" fontId="3" fillId="3" borderId="78" xfId="3" applyNumberFormat="1" applyFont="1" applyFill="1" applyBorder="1" applyAlignment="1" applyProtection="1">
      <alignment vertical="center" shrinkToFit="1"/>
    </xf>
    <xf numFmtId="176" fontId="3" fillId="0" borderId="83" xfId="3" applyNumberFormat="1" applyFont="1" applyBorder="1" applyAlignment="1" applyProtection="1">
      <alignment vertical="center" shrinkToFit="1"/>
    </xf>
    <xf numFmtId="176" fontId="3" fillId="0" borderId="81" xfId="3" applyNumberFormat="1" applyFont="1" applyBorder="1" applyAlignment="1" applyProtection="1">
      <alignment vertical="center" shrinkToFit="1"/>
    </xf>
    <xf numFmtId="176" fontId="3" fillId="0" borderId="80" xfId="3" applyNumberFormat="1" applyFont="1" applyBorder="1" applyAlignment="1" applyProtection="1">
      <alignment vertical="center" shrinkToFit="1"/>
    </xf>
    <xf numFmtId="176" fontId="3" fillId="3" borderId="69" xfId="3" applyNumberFormat="1" applyFont="1" applyFill="1" applyBorder="1" applyAlignment="1" applyProtection="1">
      <alignment vertical="center" shrinkToFit="1"/>
    </xf>
    <xf numFmtId="0" fontId="7" fillId="7" borderId="81" xfId="1" applyFont="1" applyFill="1" applyBorder="1" applyAlignment="1">
      <alignment horizontal="center" vertical="center" wrapText="1"/>
    </xf>
    <xf numFmtId="0" fontId="44" fillId="0" borderId="0" xfId="0" applyFont="1">
      <alignment vertical="center"/>
    </xf>
    <xf numFmtId="0" fontId="3" fillId="0" borderId="38" xfId="1" applyFont="1" applyBorder="1">
      <alignment vertical="center"/>
    </xf>
    <xf numFmtId="179" fontId="7" fillId="6" borderId="135" xfId="1" applyNumberFormat="1" applyFont="1" applyFill="1" applyBorder="1" applyAlignment="1">
      <alignment horizontal="center" vertical="center" shrinkToFit="1"/>
    </xf>
    <xf numFmtId="176" fontId="7" fillId="6" borderId="136" xfId="1" applyNumberFormat="1" applyFont="1" applyFill="1" applyBorder="1">
      <alignment vertical="center"/>
    </xf>
    <xf numFmtId="180" fontId="40" fillId="6" borderId="7" xfId="1" applyNumberFormat="1" applyFont="1" applyFill="1" applyBorder="1" applyAlignment="1">
      <alignment horizontal="center" vertical="center" wrapText="1" shrinkToFit="1"/>
    </xf>
    <xf numFmtId="179" fontId="7" fillId="6" borderId="38" xfId="1" applyNumberFormat="1" applyFont="1" applyFill="1" applyBorder="1" applyAlignment="1">
      <alignment horizontal="center" vertical="center" shrinkToFit="1"/>
    </xf>
    <xf numFmtId="176" fontId="7" fillId="6" borderId="151" xfId="1" applyNumberFormat="1" applyFont="1" applyFill="1" applyBorder="1">
      <alignment vertical="center"/>
    </xf>
    <xf numFmtId="0" fontId="41" fillId="3" borderId="67" xfId="1" applyFont="1" applyFill="1" applyBorder="1" applyAlignment="1">
      <alignment horizontal="center" vertical="center" wrapText="1"/>
    </xf>
    <xf numFmtId="0" fontId="18" fillId="0" borderId="0" xfId="2" applyFont="1" applyAlignment="1">
      <alignment horizontal="center" vertical="center" shrinkToFit="1"/>
    </xf>
    <xf numFmtId="176" fontId="3" fillId="6" borderId="145" xfId="1" applyNumberFormat="1" applyFont="1" applyFill="1" applyBorder="1" applyAlignment="1">
      <alignment horizontal="center" vertical="center" shrinkToFit="1"/>
    </xf>
    <xf numFmtId="176" fontId="3" fillId="6" borderId="146" xfId="1" applyNumberFormat="1" applyFont="1" applyFill="1" applyBorder="1" applyAlignment="1">
      <alignment horizontal="center" vertical="center" shrinkToFit="1"/>
    </xf>
    <xf numFmtId="181" fontId="7" fillId="6" borderId="37" xfId="1" applyNumberFormat="1" applyFont="1" applyFill="1" applyBorder="1" applyAlignment="1">
      <alignment horizontal="center" vertical="center" shrinkToFit="1"/>
    </xf>
    <xf numFmtId="176" fontId="3" fillId="6" borderId="157" xfId="1" applyNumberFormat="1" applyFont="1" applyFill="1" applyBorder="1" applyAlignment="1">
      <alignment vertical="center" shrinkToFit="1"/>
    </xf>
    <xf numFmtId="6" fontId="47" fillId="0" borderId="0" xfId="3" applyFont="1" applyFill="1" applyBorder="1" applyAlignment="1" applyProtection="1">
      <alignment horizontal="center" vertical="center" shrinkToFit="1"/>
    </xf>
    <xf numFmtId="3" fontId="47" fillId="0" borderId="0" xfId="3" applyNumberFormat="1" applyFont="1" applyFill="1" applyBorder="1" applyAlignment="1" applyProtection="1">
      <alignment vertical="center" shrinkToFit="1"/>
    </xf>
    <xf numFmtId="176" fontId="47" fillId="0" borderId="0" xfId="1" applyNumberFormat="1" applyFont="1" applyAlignment="1">
      <alignment horizontal="right" vertical="center" shrinkToFit="1"/>
    </xf>
    <xf numFmtId="176" fontId="47" fillId="0" borderId="0" xfId="1" applyNumberFormat="1" applyFont="1" applyAlignment="1">
      <alignment vertical="center" shrinkToFit="1"/>
    </xf>
    <xf numFmtId="3" fontId="47" fillId="0" borderId="0" xfId="1" applyNumberFormat="1" applyFont="1" applyAlignment="1">
      <alignment vertical="center" shrinkToFit="1"/>
    </xf>
    <xf numFmtId="0" fontId="3" fillId="7" borderId="117" xfId="1" applyFont="1" applyFill="1" applyBorder="1" applyAlignment="1">
      <alignment horizontal="center" vertical="center" wrapText="1"/>
    </xf>
    <xf numFmtId="176" fontId="3" fillId="7" borderId="107" xfId="3" applyNumberFormat="1" applyFont="1" applyFill="1" applyBorder="1" applyAlignment="1" applyProtection="1">
      <alignment vertical="center" shrinkToFit="1"/>
    </xf>
    <xf numFmtId="176" fontId="3" fillId="7" borderId="108" xfId="3" applyNumberFormat="1" applyFont="1" applyFill="1" applyBorder="1" applyAlignment="1" applyProtection="1">
      <alignment vertical="center" shrinkToFit="1"/>
    </xf>
    <xf numFmtId="3" fontId="43" fillId="4" borderId="127" xfId="3" applyNumberFormat="1" applyFont="1" applyFill="1" applyBorder="1" applyAlignment="1" applyProtection="1">
      <alignment vertical="center" shrinkToFit="1"/>
    </xf>
    <xf numFmtId="176" fontId="3" fillId="0" borderId="83" xfId="3" applyNumberFormat="1" applyFont="1" applyBorder="1" applyAlignment="1" applyProtection="1">
      <alignment horizontal="right" vertical="center" shrinkToFit="1"/>
    </xf>
    <xf numFmtId="176" fontId="3" fillId="0" borderId="80" xfId="3" applyNumberFormat="1" applyFont="1" applyBorder="1" applyAlignment="1" applyProtection="1">
      <alignment horizontal="right" vertical="center" shrinkToFit="1"/>
    </xf>
    <xf numFmtId="0" fontId="14" fillId="0" borderId="0" xfId="1" applyFont="1" applyAlignment="1">
      <alignment horizontal="center" vertical="top"/>
    </xf>
    <xf numFmtId="0" fontId="28" fillId="7" borderId="82" xfId="1" applyFont="1" applyFill="1" applyBorder="1" applyAlignment="1">
      <alignment horizontal="center" vertical="top" wrapText="1"/>
    </xf>
    <xf numFmtId="180" fontId="7" fillId="6" borderId="6" xfId="1" applyNumberFormat="1" applyFont="1" applyFill="1" applyBorder="1" applyAlignment="1">
      <alignment horizontal="center" vertical="top" wrapText="1" shrinkToFit="1"/>
    </xf>
    <xf numFmtId="0" fontId="0" fillId="0" borderId="0" xfId="0" applyAlignment="1">
      <alignment vertical="top"/>
    </xf>
    <xf numFmtId="0" fontId="28" fillId="3" borderId="70" xfId="1" applyFont="1" applyFill="1" applyBorder="1" applyAlignment="1">
      <alignment horizontal="center" vertical="top" wrapText="1"/>
    </xf>
    <xf numFmtId="0" fontId="28" fillId="7" borderId="96" xfId="1" applyFont="1" applyFill="1" applyBorder="1" applyAlignment="1">
      <alignment horizontal="center" vertical="top" wrapText="1"/>
    </xf>
    <xf numFmtId="0" fontId="28" fillId="7" borderId="12" xfId="1" applyFont="1" applyFill="1" applyBorder="1" applyAlignment="1">
      <alignment horizontal="center" vertical="top" shrinkToFit="1"/>
    </xf>
    <xf numFmtId="0" fontId="28" fillId="7" borderId="70" xfId="1" applyFont="1" applyFill="1" applyBorder="1" applyAlignment="1">
      <alignment horizontal="center" vertical="top"/>
    </xf>
    <xf numFmtId="0" fontId="27" fillId="7" borderId="70" xfId="1" applyFont="1" applyFill="1" applyBorder="1" applyAlignment="1">
      <alignment horizontal="center" vertical="top" wrapText="1"/>
    </xf>
    <xf numFmtId="0" fontId="27" fillId="7" borderId="84" xfId="1" applyFont="1" applyFill="1" applyBorder="1" applyAlignment="1">
      <alignment horizontal="center" vertical="top" wrapText="1"/>
    </xf>
    <xf numFmtId="0" fontId="27" fillId="3" borderId="70" xfId="1" applyFont="1" applyFill="1" applyBorder="1" applyAlignment="1">
      <alignment horizontal="center" vertical="top"/>
    </xf>
    <xf numFmtId="0" fontId="27" fillId="7" borderId="12" xfId="1" applyFont="1" applyFill="1" applyBorder="1" applyAlignment="1">
      <alignment horizontal="center" vertical="top"/>
    </xf>
    <xf numFmtId="0" fontId="28" fillId="7" borderId="84" xfId="1" applyFont="1" applyFill="1" applyBorder="1" applyAlignment="1">
      <alignment horizontal="center" vertical="top" wrapText="1"/>
    </xf>
    <xf numFmtId="0" fontId="28" fillId="3" borderId="70" xfId="1" applyFont="1" applyFill="1" applyBorder="1" applyAlignment="1">
      <alignment horizontal="center" vertical="top"/>
    </xf>
    <xf numFmtId="0" fontId="28" fillId="7" borderId="12" xfId="1" applyFont="1" applyFill="1" applyBorder="1" applyAlignment="1">
      <alignment horizontal="center" vertical="top"/>
    </xf>
    <xf numFmtId="0" fontId="34" fillId="0" borderId="12" xfId="2" applyFont="1" applyBorder="1" applyAlignment="1">
      <alignment vertical="center" shrinkToFit="1"/>
    </xf>
    <xf numFmtId="6" fontId="3" fillId="0" borderId="0" xfId="3" applyFont="1" applyBorder="1" applyAlignment="1" applyProtection="1">
      <alignment vertical="center" wrapText="1"/>
    </xf>
    <xf numFmtId="0" fontId="38" fillId="0" borderId="0" xfId="0" applyFont="1" applyAlignment="1">
      <alignment vertical="center" shrinkToFit="1"/>
    </xf>
    <xf numFmtId="49" fontId="5" fillId="0" borderId="182" xfId="2" applyNumberFormat="1" applyFont="1" applyBorder="1" applyAlignment="1">
      <alignment horizontal="center" vertical="center" shrinkToFit="1"/>
    </xf>
    <xf numFmtId="49" fontId="5" fillId="0" borderId="114" xfId="2" applyNumberFormat="1" applyFont="1" applyBorder="1" applyAlignment="1">
      <alignment horizontal="center" vertical="center" shrinkToFit="1"/>
    </xf>
    <xf numFmtId="0" fontId="3" fillId="0" borderId="0" xfId="1" applyFont="1" applyAlignment="1">
      <alignment horizontal="center" vertical="center" shrinkToFit="1"/>
    </xf>
    <xf numFmtId="6" fontId="3" fillId="0" borderId="0" xfId="3" applyFont="1" applyFill="1" applyBorder="1" applyAlignment="1" applyProtection="1">
      <alignment vertical="center" wrapText="1"/>
    </xf>
    <xf numFmtId="0" fontId="6" fillId="0" borderId="69" xfId="2" applyFont="1" applyBorder="1" applyAlignment="1">
      <alignment horizontal="center" vertical="center" shrinkToFit="1"/>
    </xf>
    <xf numFmtId="0" fontId="4" fillId="6" borderId="132" xfId="1" applyFont="1" applyFill="1" applyBorder="1" applyAlignment="1">
      <alignment horizontal="center" vertical="center" wrapText="1" shrinkToFit="1"/>
    </xf>
    <xf numFmtId="0" fontId="4" fillId="6" borderId="0" xfId="1" applyFont="1" applyFill="1" applyAlignment="1">
      <alignment horizontal="center" vertical="center" wrapText="1" shrinkToFit="1"/>
    </xf>
    <xf numFmtId="0" fontId="15" fillId="0" borderId="0" xfId="0" applyFont="1" applyAlignment="1">
      <alignment horizontal="center" vertical="center"/>
    </xf>
    <xf numFmtId="0" fontId="26" fillId="0" borderId="0" xfId="2" applyFont="1" applyAlignment="1">
      <alignment horizontal="left" vertical="center" wrapText="1"/>
    </xf>
    <xf numFmtId="0" fontId="21" fillId="0" borderId="0" xfId="1" applyFont="1" applyAlignment="1">
      <alignment horizontal="center" vertical="center"/>
    </xf>
    <xf numFmtId="0" fontId="56" fillId="0" borderId="69" xfId="1" applyFont="1" applyBorder="1" applyAlignment="1">
      <alignment horizontal="center" vertical="center"/>
    </xf>
    <xf numFmtId="0" fontId="56" fillId="0" borderId="0" xfId="1" applyFont="1" applyAlignment="1">
      <alignment horizontal="center" vertical="center"/>
    </xf>
    <xf numFmtId="176" fontId="3" fillId="3" borderId="68" xfId="3" applyNumberFormat="1" applyFont="1" applyFill="1" applyBorder="1" applyAlignment="1" applyProtection="1">
      <alignment vertical="center" shrinkToFit="1"/>
    </xf>
    <xf numFmtId="176" fontId="3" fillId="0" borderId="85" xfId="3" applyNumberFormat="1" applyFont="1" applyBorder="1" applyAlignment="1" applyProtection="1">
      <alignment horizontal="right" vertical="center" shrinkToFit="1"/>
    </xf>
    <xf numFmtId="0" fontId="28" fillId="7" borderId="119" xfId="1" applyFont="1" applyFill="1" applyBorder="1" applyAlignment="1">
      <alignment horizontal="center" vertical="top" wrapText="1"/>
    </xf>
    <xf numFmtId="0" fontId="28" fillId="3" borderId="84" xfId="1" applyFont="1" applyFill="1" applyBorder="1" applyAlignment="1">
      <alignment horizontal="center" vertical="top" wrapText="1"/>
    </xf>
    <xf numFmtId="0" fontId="4" fillId="0" borderId="0" xfId="0" applyFont="1" applyAlignment="1">
      <alignment horizontal="right" vertical="center"/>
    </xf>
    <xf numFmtId="49" fontId="11" fillId="0" borderId="238" xfId="0" applyNumberFormat="1" applyFont="1" applyBorder="1" applyAlignment="1">
      <alignment horizontal="center" vertical="center"/>
    </xf>
    <xf numFmtId="49" fontId="11" fillId="0" borderId="114" xfId="0" applyNumberFormat="1" applyFont="1" applyBorder="1" applyAlignment="1">
      <alignment horizontal="center" vertical="center"/>
    </xf>
    <xf numFmtId="49" fontId="11" fillId="0" borderId="183" xfId="0" applyNumberFormat="1" applyFont="1" applyBorder="1" applyAlignment="1">
      <alignment horizontal="center" vertical="center"/>
    </xf>
    <xf numFmtId="49" fontId="5" fillId="0" borderId="183" xfId="1" applyNumberFormat="1" applyFont="1" applyBorder="1" applyAlignment="1">
      <alignment horizontal="center" vertical="center"/>
    </xf>
    <xf numFmtId="0" fontId="3" fillId="0" borderId="69" xfId="0" applyFont="1" applyBorder="1" applyAlignment="1">
      <alignment horizontal="center" vertical="center" shrinkToFit="1"/>
    </xf>
    <xf numFmtId="0" fontId="3" fillId="0" borderId="105" xfId="0" applyFont="1" applyBorder="1" applyAlignment="1">
      <alignment horizontal="center" vertical="center" shrinkToFit="1"/>
    </xf>
    <xf numFmtId="0" fontId="11" fillId="0" borderId="0" xfId="0" applyFont="1" applyAlignment="1">
      <alignment horizontal="center" vertical="center"/>
    </xf>
    <xf numFmtId="0" fontId="15" fillId="0" borderId="0" xfId="0" applyFont="1" applyAlignment="1">
      <alignment horizontal="center" vertical="center"/>
    </xf>
    <xf numFmtId="176" fontId="3" fillId="0" borderId="14" xfId="0" applyNumberFormat="1" applyFont="1" applyBorder="1" applyAlignment="1">
      <alignment vertical="center" shrinkToFit="1"/>
    </xf>
    <xf numFmtId="176" fontId="3" fillId="0" borderId="10" xfId="0" applyNumberFormat="1" applyFont="1" applyBorder="1" applyAlignment="1">
      <alignment vertical="center" shrinkToFit="1"/>
    </xf>
    <xf numFmtId="176" fontId="3" fillId="0" borderId="15" xfId="0" applyNumberFormat="1" applyFont="1" applyBorder="1" applyAlignment="1">
      <alignment vertical="center" shrinkToFit="1"/>
    </xf>
    <xf numFmtId="176" fontId="3" fillId="0" borderId="0" xfId="0" applyNumberFormat="1" applyFont="1" applyAlignment="1">
      <alignment vertical="center" shrinkToFit="1"/>
    </xf>
    <xf numFmtId="176" fontId="3" fillId="0" borderId="51" xfId="0" applyNumberFormat="1" applyFont="1" applyBorder="1" applyAlignment="1">
      <alignment vertical="center" shrinkToFit="1"/>
    </xf>
    <xf numFmtId="176" fontId="3" fillId="0" borderId="5" xfId="0" applyNumberFormat="1" applyFont="1" applyBorder="1" applyAlignment="1">
      <alignment vertical="center" shrinkToFit="1"/>
    </xf>
    <xf numFmtId="176" fontId="3" fillId="0" borderId="52"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47" xfId="0" applyNumberFormat="1" applyFont="1" applyBorder="1" applyAlignment="1">
      <alignment horizontal="center" vertical="center" shrinkToFit="1"/>
    </xf>
    <xf numFmtId="0" fontId="3" fillId="10" borderId="16" xfId="0" applyFont="1" applyFill="1" applyBorder="1" applyAlignment="1">
      <alignment horizontal="center" vertical="center" shrinkToFit="1"/>
    </xf>
    <xf numFmtId="0" fontId="3" fillId="10" borderId="17" xfId="0" applyFont="1" applyFill="1" applyBorder="1" applyAlignment="1">
      <alignment horizontal="center" vertical="center" shrinkToFit="1"/>
    </xf>
    <xf numFmtId="0" fontId="3" fillId="10" borderId="18" xfId="0" applyFont="1" applyFill="1" applyBorder="1" applyAlignment="1">
      <alignment horizontal="center" vertical="center" shrinkToFit="1"/>
    </xf>
    <xf numFmtId="0" fontId="3" fillId="10" borderId="12" xfId="0" applyFont="1" applyFill="1" applyBorder="1" applyAlignment="1">
      <alignment horizontal="center" vertical="center" shrinkToFit="1"/>
    </xf>
    <xf numFmtId="0" fontId="3" fillId="10" borderId="0" xfId="0" applyFont="1" applyFill="1" applyAlignment="1">
      <alignment horizontal="center" vertical="center" shrinkToFit="1"/>
    </xf>
    <xf numFmtId="0" fontId="3" fillId="10" borderId="13" xfId="0" applyFont="1" applyFill="1" applyBorder="1" applyAlignment="1">
      <alignment horizontal="center" vertical="center" shrinkToFit="1"/>
    </xf>
    <xf numFmtId="0" fontId="3" fillId="10" borderId="19" xfId="0" applyFont="1" applyFill="1" applyBorder="1" applyAlignment="1">
      <alignment horizontal="center" vertical="center" shrinkToFit="1"/>
    </xf>
    <xf numFmtId="0" fontId="3" fillId="10" borderId="20" xfId="0" applyFont="1" applyFill="1" applyBorder="1" applyAlignment="1">
      <alignment horizontal="center" vertical="center" shrinkToFit="1"/>
    </xf>
    <xf numFmtId="0" fontId="3" fillId="10" borderId="21" xfId="0" applyFont="1" applyFill="1" applyBorder="1" applyAlignment="1">
      <alignment horizontal="center" vertical="center" shrinkToFit="1"/>
    </xf>
    <xf numFmtId="176" fontId="3" fillId="10" borderId="15" xfId="0" applyNumberFormat="1" applyFont="1" applyFill="1" applyBorder="1" applyAlignment="1">
      <alignment vertical="center" shrinkToFit="1"/>
    </xf>
    <xf numFmtId="176" fontId="3" fillId="10" borderId="0" xfId="0" applyNumberFormat="1" applyFont="1" applyFill="1" applyAlignment="1">
      <alignment vertical="center" shrinkToFit="1"/>
    </xf>
    <xf numFmtId="176" fontId="3" fillId="10" borderId="55" xfId="0" applyNumberFormat="1" applyFont="1" applyFill="1" applyBorder="1" applyAlignment="1">
      <alignment vertical="center" shrinkToFit="1"/>
    </xf>
    <xf numFmtId="176" fontId="3" fillId="10" borderId="20" xfId="0" applyNumberFormat="1" applyFont="1" applyFill="1" applyBorder="1" applyAlignment="1">
      <alignment vertical="center" shrinkToFit="1"/>
    </xf>
    <xf numFmtId="176" fontId="3" fillId="10" borderId="4" xfId="0" applyNumberFormat="1" applyFont="1" applyFill="1" applyBorder="1" applyAlignment="1">
      <alignment horizontal="center" vertical="center" shrinkToFit="1"/>
    </xf>
    <xf numFmtId="176" fontId="3" fillId="10" borderId="48" xfId="0" applyNumberFormat="1" applyFont="1" applyFill="1" applyBorder="1" applyAlignment="1">
      <alignment horizontal="center" vertical="center" shrinkToFit="1"/>
    </xf>
    <xf numFmtId="0" fontId="3" fillId="12" borderId="16" xfId="0" applyFont="1" applyFill="1" applyBorder="1" applyAlignment="1">
      <alignment horizontal="center" vertical="center" shrinkToFit="1"/>
    </xf>
    <xf numFmtId="0" fontId="3" fillId="12" borderId="17" xfId="0" applyFont="1" applyFill="1" applyBorder="1" applyAlignment="1">
      <alignment horizontal="center" vertical="center" shrinkToFit="1"/>
    </xf>
    <xf numFmtId="0" fontId="3" fillId="12" borderId="12" xfId="0" applyFont="1" applyFill="1" applyBorder="1" applyAlignment="1">
      <alignment horizontal="center" vertical="center" shrinkToFit="1"/>
    </xf>
    <xf numFmtId="0" fontId="3" fillId="12" borderId="0" xfId="0" applyFont="1" applyFill="1" applyAlignment="1">
      <alignment horizontal="center" vertical="center" shrinkToFit="1"/>
    </xf>
    <xf numFmtId="0" fontId="3" fillId="12" borderId="19" xfId="0" applyFont="1" applyFill="1" applyBorder="1" applyAlignment="1">
      <alignment horizontal="center" vertical="center" shrinkToFit="1"/>
    </xf>
    <xf numFmtId="0" fontId="3" fillId="12" borderId="20" xfId="0" applyFont="1" applyFill="1" applyBorder="1" applyAlignment="1">
      <alignment horizontal="center" vertical="center" shrinkToFit="1"/>
    </xf>
    <xf numFmtId="176" fontId="3" fillId="12" borderId="4" xfId="0" applyNumberFormat="1" applyFont="1" applyFill="1" applyBorder="1" applyAlignment="1">
      <alignment horizontal="center" vertical="center" shrinkToFit="1"/>
    </xf>
    <xf numFmtId="176" fontId="3" fillId="12" borderId="48" xfId="0" applyNumberFormat="1" applyFont="1" applyFill="1" applyBorder="1" applyAlignment="1">
      <alignment horizontal="center" vertical="center" shrinkToFit="1"/>
    </xf>
    <xf numFmtId="0" fontId="3" fillId="0" borderId="5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7" xfId="0" applyFont="1" applyBorder="1" applyAlignment="1">
      <alignment horizontal="center" vertical="center" shrinkToFit="1"/>
    </xf>
    <xf numFmtId="176" fontId="3" fillId="0" borderId="53" xfId="0" applyNumberFormat="1" applyFont="1" applyBorder="1" applyAlignment="1">
      <alignment horizontal="center" vertical="center" shrinkToFit="1"/>
    </xf>
    <xf numFmtId="176" fontId="3" fillId="0" borderId="9" xfId="0" applyNumberFormat="1" applyFont="1" applyBorder="1" applyAlignment="1">
      <alignment horizontal="right" vertical="center" shrinkToFit="1"/>
    </xf>
    <xf numFmtId="176" fontId="3" fillId="0" borderId="10" xfId="0" applyNumberFormat="1" applyFont="1" applyBorder="1" applyAlignment="1">
      <alignment horizontal="right" vertical="center" shrinkToFit="1"/>
    </xf>
    <xf numFmtId="176" fontId="3" fillId="0" borderId="12" xfId="0" applyNumberFormat="1" applyFont="1" applyBorder="1" applyAlignment="1">
      <alignment horizontal="right" vertical="center" shrinkToFit="1"/>
    </xf>
    <xf numFmtId="176" fontId="3" fillId="0" borderId="0" xfId="0" applyNumberFormat="1" applyFont="1" applyAlignment="1">
      <alignment horizontal="right" vertical="center" shrinkToFit="1"/>
    </xf>
    <xf numFmtId="176" fontId="3" fillId="0" borderId="29"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22" xfId="0" applyNumberFormat="1" applyFont="1" applyBorder="1" applyAlignment="1">
      <alignment horizontal="right" vertical="center" shrinkToFit="1"/>
    </xf>
    <xf numFmtId="176" fontId="3" fillId="0" borderId="23" xfId="0" applyNumberFormat="1" applyFont="1" applyBorder="1" applyAlignment="1">
      <alignment horizontal="right" vertical="center" shrinkToFit="1"/>
    </xf>
    <xf numFmtId="0" fontId="3" fillId="11" borderId="16" xfId="0" applyFont="1" applyFill="1" applyBorder="1" applyAlignment="1">
      <alignment horizontal="center" vertical="center" shrinkToFit="1"/>
    </xf>
    <xf numFmtId="0" fontId="3" fillId="11" borderId="17" xfId="0" applyFont="1" applyFill="1" applyBorder="1" applyAlignment="1">
      <alignment horizontal="center" vertical="center" shrinkToFit="1"/>
    </xf>
    <xf numFmtId="0" fontId="3" fillId="11" borderId="18" xfId="0" applyFont="1" applyFill="1" applyBorder="1" applyAlignment="1">
      <alignment horizontal="center" vertical="center" shrinkToFit="1"/>
    </xf>
    <xf numFmtId="0" fontId="3" fillId="11" borderId="12" xfId="0" applyFont="1" applyFill="1" applyBorder="1" applyAlignment="1">
      <alignment horizontal="center" vertical="center" shrinkToFit="1"/>
    </xf>
    <xf numFmtId="0" fontId="3" fillId="11" borderId="0" xfId="0" applyFont="1" applyFill="1" applyAlignment="1">
      <alignment horizontal="center" vertical="center" shrinkToFit="1"/>
    </xf>
    <xf numFmtId="0" fontId="3" fillId="11" borderId="13" xfId="0" applyFont="1" applyFill="1" applyBorder="1" applyAlignment="1">
      <alignment horizontal="center" vertical="center" shrinkToFit="1"/>
    </xf>
    <xf numFmtId="0" fontId="3" fillId="11" borderId="19" xfId="0" applyFont="1" applyFill="1" applyBorder="1" applyAlignment="1">
      <alignment horizontal="center" vertical="center" shrinkToFit="1"/>
    </xf>
    <xf numFmtId="0" fontId="3" fillId="11" borderId="20" xfId="0" applyFont="1" applyFill="1" applyBorder="1" applyAlignment="1">
      <alignment horizontal="center" vertical="center" shrinkToFit="1"/>
    </xf>
    <xf numFmtId="0" fontId="3" fillId="11" borderId="21" xfId="0" applyFont="1" applyFill="1" applyBorder="1" applyAlignment="1">
      <alignment horizontal="center" vertical="center" shrinkToFit="1"/>
    </xf>
    <xf numFmtId="176" fontId="3" fillId="11" borderId="15" xfId="0" applyNumberFormat="1" applyFont="1" applyFill="1" applyBorder="1" applyAlignment="1">
      <alignment vertical="center" shrinkToFit="1"/>
    </xf>
    <xf numFmtId="176" fontId="3" fillId="11" borderId="0" xfId="0" applyNumberFormat="1" applyFont="1" applyFill="1" applyAlignment="1">
      <alignment vertical="center" shrinkToFit="1"/>
    </xf>
    <xf numFmtId="176" fontId="3" fillId="11" borderId="55" xfId="0" applyNumberFormat="1" applyFont="1" applyFill="1" applyBorder="1" applyAlignment="1">
      <alignment vertical="center" shrinkToFit="1"/>
    </xf>
    <xf numFmtId="176" fontId="3" fillId="11" borderId="20" xfId="0" applyNumberFormat="1" applyFont="1" applyFill="1" applyBorder="1" applyAlignment="1">
      <alignment vertical="center" shrinkToFit="1"/>
    </xf>
    <xf numFmtId="176" fontId="3" fillId="0" borderId="102" xfId="0" applyNumberFormat="1" applyFont="1" applyBorder="1" applyAlignment="1">
      <alignment horizontal="right" vertical="center" shrinkToFit="1"/>
    </xf>
    <xf numFmtId="176" fontId="3" fillId="0" borderId="59" xfId="0" applyNumberFormat="1" applyFont="1" applyBorder="1" applyAlignment="1">
      <alignment horizontal="right" vertical="center" shrinkToFit="1"/>
    </xf>
    <xf numFmtId="176" fontId="3" fillId="0" borderId="103" xfId="0" applyNumberFormat="1" applyFont="1" applyBorder="1" applyAlignment="1">
      <alignment horizontal="right" vertical="center" shrinkToFit="1"/>
    </xf>
    <xf numFmtId="176" fontId="3" fillId="0" borderId="104" xfId="0" applyNumberFormat="1" applyFont="1" applyBorder="1" applyAlignment="1">
      <alignment horizontal="right" vertical="center" shrinkToFit="1"/>
    </xf>
    <xf numFmtId="0" fontId="3" fillId="13" borderId="16" xfId="0" applyFont="1" applyFill="1" applyBorder="1" applyAlignment="1">
      <alignment horizontal="center" vertical="center" shrinkToFit="1"/>
    </xf>
    <xf numFmtId="0" fontId="3" fillId="13" borderId="17" xfId="0" applyFont="1" applyFill="1" applyBorder="1" applyAlignment="1">
      <alignment horizontal="center" vertical="center" shrinkToFit="1"/>
    </xf>
    <xf numFmtId="0" fontId="3" fillId="13" borderId="12" xfId="0" applyFont="1" applyFill="1" applyBorder="1" applyAlignment="1">
      <alignment horizontal="center" vertical="center" shrinkToFit="1"/>
    </xf>
    <xf numFmtId="0" fontId="3" fillId="13" borderId="0" xfId="0" applyFont="1" applyFill="1" applyAlignment="1">
      <alignment horizontal="center" vertical="center" shrinkToFit="1"/>
    </xf>
    <xf numFmtId="0" fontId="3" fillId="13" borderId="19" xfId="0" applyFont="1" applyFill="1" applyBorder="1" applyAlignment="1">
      <alignment horizontal="center" vertical="center" shrinkToFit="1"/>
    </xf>
    <xf numFmtId="0" fontId="3" fillId="13" borderId="20" xfId="0" applyFont="1" applyFill="1" applyBorder="1" applyAlignment="1">
      <alignment horizontal="center" vertical="center" shrinkToFit="1"/>
    </xf>
    <xf numFmtId="176" fontId="3" fillId="13" borderId="16" xfId="0" applyNumberFormat="1" applyFont="1" applyFill="1" applyBorder="1" applyAlignment="1">
      <alignment horizontal="right" vertical="center" shrinkToFit="1"/>
    </xf>
    <xf numFmtId="176" fontId="3" fillId="13" borderId="17" xfId="0" applyNumberFormat="1" applyFont="1" applyFill="1" applyBorder="1" applyAlignment="1">
      <alignment horizontal="right" vertical="center" shrinkToFit="1"/>
    </xf>
    <xf numFmtId="176" fontId="3" fillId="13" borderId="12" xfId="0" applyNumberFormat="1" applyFont="1" applyFill="1" applyBorder="1" applyAlignment="1">
      <alignment horizontal="right" vertical="center" shrinkToFit="1"/>
    </xf>
    <xf numFmtId="176" fontId="3" fillId="13" borderId="0" xfId="0" applyNumberFormat="1" applyFont="1" applyFill="1" applyAlignment="1">
      <alignment horizontal="right" vertical="center" shrinkToFit="1"/>
    </xf>
    <xf numFmtId="176" fontId="3" fillId="13" borderId="19" xfId="0" applyNumberFormat="1" applyFont="1" applyFill="1" applyBorder="1" applyAlignment="1">
      <alignment horizontal="right" vertical="center" shrinkToFit="1"/>
    </xf>
    <xf numFmtId="176" fontId="3" fillId="13" borderId="20" xfId="0" applyNumberFormat="1" applyFont="1" applyFill="1" applyBorder="1" applyAlignment="1">
      <alignment horizontal="right" vertical="center" shrinkToFit="1"/>
    </xf>
    <xf numFmtId="176" fontId="3" fillId="13" borderId="4" xfId="0" applyNumberFormat="1" applyFont="1" applyFill="1" applyBorder="1" applyAlignment="1">
      <alignment horizontal="center" vertical="center" shrinkToFit="1"/>
    </xf>
    <xf numFmtId="176" fontId="3" fillId="13" borderId="48" xfId="0" applyNumberFormat="1" applyFont="1" applyFill="1" applyBorder="1" applyAlignment="1">
      <alignment horizontal="center" vertical="center" shrinkToFit="1"/>
    </xf>
    <xf numFmtId="176" fontId="3" fillId="12" borderId="16" xfId="0" applyNumberFormat="1" applyFont="1" applyFill="1" applyBorder="1" applyAlignment="1">
      <alignment horizontal="right" vertical="center" shrinkToFit="1"/>
    </xf>
    <xf numFmtId="176" fontId="3" fillId="12" borderId="17" xfId="0" applyNumberFormat="1" applyFont="1" applyFill="1" applyBorder="1" applyAlignment="1">
      <alignment horizontal="right" vertical="center" shrinkToFit="1"/>
    </xf>
    <xf numFmtId="176" fontId="3" fillId="12" borderId="12" xfId="0" applyNumberFormat="1" applyFont="1" applyFill="1" applyBorder="1" applyAlignment="1">
      <alignment horizontal="right" vertical="center" shrinkToFit="1"/>
    </xf>
    <xf numFmtId="176" fontId="3" fillId="12" borderId="0" xfId="0" applyNumberFormat="1" applyFont="1" applyFill="1" applyAlignment="1">
      <alignment horizontal="right" vertical="center" shrinkToFit="1"/>
    </xf>
    <xf numFmtId="176" fontId="3" fillId="12" borderId="19" xfId="0" applyNumberFormat="1" applyFont="1" applyFill="1" applyBorder="1" applyAlignment="1">
      <alignment horizontal="right" vertical="center" shrinkToFit="1"/>
    </xf>
    <xf numFmtId="176" fontId="3" fillId="12" borderId="20" xfId="0" applyNumberFormat="1" applyFont="1" applyFill="1" applyBorder="1" applyAlignment="1">
      <alignment horizontal="right" vertical="center" shrinkToFit="1"/>
    </xf>
    <xf numFmtId="49" fontId="3" fillId="0" borderId="164" xfId="0" applyNumberFormat="1" applyFont="1" applyBorder="1" applyAlignment="1">
      <alignment horizontal="center" vertical="center" shrinkToFit="1"/>
    </xf>
    <xf numFmtId="49" fontId="3" fillId="0" borderId="160" xfId="0" applyNumberFormat="1" applyFont="1" applyBorder="1" applyAlignment="1">
      <alignment horizontal="center" vertical="center" shrinkToFit="1"/>
    </xf>
    <xf numFmtId="49" fontId="3" fillId="0" borderId="166" xfId="0" applyNumberFormat="1" applyFont="1" applyBorder="1" applyAlignment="1">
      <alignment horizontal="center" vertical="center" shrinkToFit="1"/>
    </xf>
    <xf numFmtId="49" fontId="3" fillId="0" borderId="165" xfId="0" applyNumberFormat="1" applyFont="1" applyBorder="1" applyAlignment="1">
      <alignment horizontal="center" vertical="center" shrinkToFit="1"/>
    </xf>
    <xf numFmtId="49" fontId="3" fillId="0" borderId="161" xfId="0" applyNumberFormat="1" applyFont="1" applyBorder="1" applyAlignment="1">
      <alignment horizontal="center" vertical="center" shrinkToFit="1"/>
    </xf>
    <xf numFmtId="49" fontId="3" fillId="0" borderId="167" xfId="0" applyNumberFormat="1" applyFont="1" applyBorder="1" applyAlignment="1">
      <alignment horizontal="center" vertical="center" shrinkToFit="1"/>
    </xf>
    <xf numFmtId="49" fontId="3" fillId="0" borderId="171" xfId="0" applyNumberFormat="1" applyFont="1" applyBorder="1" applyAlignment="1">
      <alignment horizontal="center" vertical="center" shrinkToFit="1"/>
    </xf>
    <xf numFmtId="49" fontId="3" fillId="0" borderId="169" xfId="0" applyNumberFormat="1" applyFont="1" applyBorder="1" applyAlignment="1">
      <alignment horizontal="center" vertical="center" shrinkToFit="1"/>
    </xf>
    <xf numFmtId="49" fontId="3" fillId="0" borderId="172" xfId="0" applyNumberFormat="1" applyFont="1" applyBorder="1" applyAlignment="1">
      <alignment horizontal="center" vertical="center" shrinkToFit="1"/>
    </xf>
    <xf numFmtId="176" fontId="3" fillId="0" borderId="54" xfId="0" applyNumberFormat="1" applyFont="1" applyBorder="1" applyAlignment="1">
      <alignment vertical="center" shrinkToFit="1"/>
    </xf>
    <xf numFmtId="176" fontId="3" fillId="0" borderId="17" xfId="0" applyNumberFormat="1" applyFont="1" applyBorder="1" applyAlignment="1">
      <alignment vertical="center" shrinkToFit="1"/>
    </xf>
    <xf numFmtId="176" fontId="3" fillId="0" borderId="25" xfId="0" applyNumberFormat="1" applyFont="1" applyBorder="1" applyAlignment="1">
      <alignment vertical="center" shrinkToFit="1"/>
    </xf>
    <xf numFmtId="176" fontId="3" fillId="0" borderId="23" xfId="0" applyNumberFormat="1" applyFont="1" applyBorder="1" applyAlignment="1">
      <alignment vertical="center" shrinkToFit="1"/>
    </xf>
    <xf numFmtId="176" fontId="3" fillId="0" borderId="49" xfId="0" applyNumberFormat="1" applyFont="1" applyBorder="1" applyAlignment="1">
      <alignment horizontal="center" vertical="center" shrinkToFit="1"/>
    </xf>
    <xf numFmtId="176" fontId="3" fillId="11" borderId="4" xfId="0" applyNumberFormat="1" applyFont="1" applyFill="1" applyBorder="1" applyAlignment="1">
      <alignment horizontal="center" vertical="center" shrinkToFit="1"/>
    </xf>
    <xf numFmtId="176" fontId="3" fillId="11" borderId="48" xfId="0" applyNumberFormat="1" applyFont="1" applyFill="1" applyBorder="1" applyAlignment="1">
      <alignment horizontal="center" vertical="center" shrinkToFit="1"/>
    </xf>
    <xf numFmtId="0" fontId="3" fillId="0" borderId="0" xfId="0" applyFont="1" applyAlignment="1">
      <alignment horizontal="left" vertical="center" wrapText="1"/>
    </xf>
    <xf numFmtId="0" fontId="10" fillId="0" borderId="57" xfId="0" applyFont="1" applyBorder="1" applyAlignment="1">
      <alignment horizontal="center" vertical="center" shrinkToFit="1"/>
    </xf>
    <xf numFmtId="0" fontId="10" fillId="0" borderId="56" xfId="0" applyFont="1" applyBorder="1" applyAlignment="1">
      <alignment horizontal="center" vertical="center" shrinkToFit="1"/>
    </xf>
    <xf numFmtId="0" fontId="3" fillId="0" borderId="0" xfId="0" applyFont="1" applyAlignment="1">
      <alignment horizontal="right" vertical="center"/>
    </xf>
    <xf numFmtId="49" fontId="5" fillId="0" borderId="31"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49" fontId="5" fillId="0" borderId="33"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0" fontId="5" fillId="0" borderId="12" xfId="0" applyFont="1" applyBorder="1" applyAlignment="1">
      <alignment horizontal="center" vertical="center"/>
    </xf>
    <xf numFmtId="0" fontId="3" fillId="0" borderId="0" xfId="0" applyFont="1" applyAlignment="1">
      <alignment horizontal="center" vertical="center" shrinkToFit="1"/>
    </xf>
    <xf numFmtId="0" fontId="3" fillId="0" borderId="26"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2" xfId="0"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0" fontId="6" fillId="0" borderId="0" xfId="0" applyFont="1" applyAlignment="1">
      <alignment vertical="center" shrinkToFit="1"/>
    </xf>
    <xf numFmtId="0" fontId="7" fillId="0" borderId="14"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37" fillId="0" borderId="56" xfId="0" applyFont="1" applyBorder="1" applyAlignment="1">
      <alignment horizontal="center" vertical="center"/>
    </xf>
    <xf numFmtId="0" fontId="43" fillId="0" borderId="56" xfId="0" applyFont="1" applyBorder="1" applyAlignment="1">
      <alignment horizontal="center" vertical="center"/>
    </xf>
    <xf numFmtId="0" fontId="7" fillId="0" borderId="71" xfId="0" applyFont="1" applyBorder="1" applyAlignment="1">
      <alignment horizontal="center" vertical="center"/>
    </xf>
    <xf numFmtId="0" fontId="7" fillId="0" borderId="66" xfId="0" applyFont="1" applyBorder="1" applyAlignment="1">
      <alignment horizontal="center" vertical="center"/>
    </xf>
    <xf numFmtId="0" fontId="7" fillId="0" borderId="79"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56" xfId="4" applyNumberFormat="1" applyFont="1" applyBorder="1" applyAlignment="1">
      <alignment horizontal="center" vertical="center"/>
    </xf>
    <xf numFmtId="0" fontId="53" fillId="0" borderId="58" xfId="0" applyFont="1" applyBorder="1" applyAlignment="1">
      <alignment horizontal="center" vertical="center"/>
    </xf>
    <xf numFmtId="0" fontId="53" fillId="0" borderId="59" xfId="0" applyFont="1" applyBorder="1" applyAlignment="1">
      <alignment horizontal="center" vertical="center"/>
    </xf>
    <xf numFmtId="0" fontId="53" fillId="0" borderId="57" xfId="0" applyFont="1" applyBorder="1" applyAlignment="1">
      <alignment horizontal="center" vertical="center"/>
    </xf>
    <xf numFmtId="0" fontId="43" fillId="0" borderId="14"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25"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xf>
    <xf numFmtId="49" fontId="3" fillId="0" borderId="158" xfId="0" applyNumberFormat="1" applyFont="1" applyBorder="1" applyAlignment="1">
      <alignment horizontal="center" vertical="center" shrinkToFit="1"/>
    </xf>
    <xf numFmtId="49" fontId="3" fillId="0" borderId="162" xfId="0" applyNumberFormat="1" applyFont="1" applyBorder="1" applyAlignment="1">
      <alignment horizontal="center" vertical="center" shrinkToFit="1"/>
    </xf>
    <xf numFmtId="49" fontId="3" fillId="0" borderId="159" xfId="0" applyNumberFormat="1" applyFont="1" applyBorder="1" applyAlignment="1">
      <alignment horizontal="center" vertical="center" shrinkToFit="1"/>
    </xf>
    <xf numFmtId="49" fontId="3" fillId="0" borderId="163" xfId="0" applyNumberFormat="1" applyFont="1" applyBorder="1" applyAlignment="1">
      <alignment horizontal="center" vertical="center" shrinkToFit="1"/>
    </xf>
    <xf numFmtId="49" fontId="3" fillId="0" borderId="168" xfId="0" applyNumberFormat="1" applyFont="1" applyBorder="1" applyAlignment="1">
      <alignment horizontal="center" vertical="center" shrinkToFit="1"/>
    </xf>
    <xf numFmtId="49" fontId="3" fillId="0" borderId="170"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5" fillId="0" borderId="56" xfId="0" applyFont="1" applyBorder="1" applyAlignment="1">
      <alignment horizontal="center" vertical="center"/>
    </xf>
    <xf numFmtId="0" fontId="5" fillId="0" borderId="0" xfId="0" applyFont="1" applyAlignment="1">
      <alignment horizontal="center" vertical="center" shrinkToFit="1"/>
    </xf>
    <xf numFmtId="0" fontId="38" fillId="0" borderId="26" xfId="0" applyFont="1" applyBorder="1" applyAlignment="1">
      <alignment horizontal="center" vertical="center" shrinkToFit="1"/>
    </xf>
    <xf numFmtId="0" fontId="38" fillId="0" borderId="27" xfId="0" applyFont="1" applyBorder="1" applyAlignment="1">
      <alignment horizontal="center" vertical="center" shrinkToFit="1"/>
    </xf>
    <xf numFmtId="0" fontId="38" fillId="0" borderId="4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20" xfId="0" applyFont="1" applyBorder="1" applyAlignment="1">
      <alignment horizontal="center" vertical="center" shrinkToFit="1"/>
    </xf>
    <xf numFmtId="0" fontId="38" fillId="0" borderId="4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3" xfId="0" applyFont="1" applyBorder="1" applyAlignment="1">
      <alignment horizontal="center" vertical="center" wrapText="1" shrinkToFit="1"/>
    </xf>
    <xf numFmtId="0" fontId="3" fillId="0" borderId="56" xfId="0" applyFont="1" applyBorder="1" applyAlignment="1">
      <alignment vertical="top" wrapText="1" shrinkToFit="1"/>
    </xf>
    <xf numFmtId="0" fontId="3" fillId="0" borderId="56" xfId="0" applyFont="1" applyBorder="1" applyAlignment="1">
      <alignment vertical="top" shrinkToFit="1"/>
    </xf>
    <xf numFmtId="0" fontId="3" fillId="0" borderId="56" xfId="0" applyFont="1" applyBorder="1" applyAlignment="1">
      <alignment horizontal="left" vertical="center"/>
    </xf>
    <xf numFmtId="0" fontId="3" fillId="0" borderId="58" xfId="0" applyFont="1" applyBorder="1" applyAlignment="1">
      <alignment horizontal="center" vertical="center"/>
    </xf>
    <xf numFmtId="0" fontId="3" fillId="0" borderId="56" xfId="0" applyFont="1" applyBorder="1" applyAlignment="1">
      <alignment horizontal="center" vertical="center" shrinkToFit="1"/>
    </xf>
    <xf numFmtId="0" fontId="3" fillId="0" borderId="58"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2" xfId="0" applyFont="1" applyBorder="1" applyAlignment="1">
      <alignment horizontal="center" vertical="center" shrinkToFit="1"/>
    </xf>
    <xf numFmtId="0" fontId="33" fillId="9" borderId="72" xfId="0" applyFont="1" applyFill="1" applyBorder="1" applyAlignment="1">
      <alignment horizontal="center" vertical="center" shrinkToFit="1"/>
    </xf>
    <xf numFmtId="0" fontId="33" fillId="9" borderId="73" xfId="0" applyFont="1" applyFill="1" applyBorder="1" applyAlignment="1">
      <alignment horizontal="center" vertical="center" shrinkToFit="1"/>
    </xf>
    <xf numFmtId="0" fontId="33" fillId="9" borderId="89" xfId="0" applyFont="1" applyFill="1" applyBorder="1" applyAlignment="1">
      <alignment horizontal="center" vertical="center" shrinkToFit="1"/>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53" xfId="0" applyFont="1" applyBorder="1" applyAlignment="1">
      <alignment horizontal="center" vertical="center"/>
    </xf>
    <xf numFmtId="0" fontId="7" fillId="0" borderId="63" xfId="0" applyFont="1" applyBorder="1" applyAlignment="1">
      <alignment horizontal="distributed" vertical="center" wrapText="1" indent="1" shrinkToFit="1"/>
    </xf>
    <xf numFmtId="0" fontId="7" fillId="0" borderId="56" xfId="0" applyFont="1" applyBorder="1" applyAlignment="1">
      <alignment horizontal="distributed" vertical="center" indent="1" shrinkToFit="1"/>
    </xf>
    <xf numFmtId="0" fontId="7" fillId="0" borderId="43" xfId="0" applyFont="1" applyBorder="1" applyAlignment="1">
      <alignment horizontal="distributed" vertical="center" indent="1" shrinkToFit="1"/>
    </xf>
    <xf numFmtId="0" fontId="7" fillId="0" borderId="31" xfId="0" applyFont="1" applyBorder="1" applyAlignment="1">
      <alignment horizontal="distributed" vertical="center" indent="1" shrinkToFit="1"/>
    </xf>
    <xf numFmtId="0" fontId="31" fillId="8" borderId="56" xfId="0" applyFont="1" applyFill="1" applyBorder="1" applyAlignment="1">
      <alignment horizontal="distributed" vertical="center" wrapText="1" indent="1" shrinkToFit="1"/>
    </xf>
    <xf numFmtId="0" fontId="31" fillId="8" borderId="56" xfId="0" applyFont="1" applyFill="1" applyBorder="1" applyAlignment="1">
      <alignment horizontal="distributed" vertical="center" indent="1" shrinkToFit="1"/>
    </xf>
    <xf numFmtId="0" fontId="31" fillId="8" borderId="86" xfId="0" applyFont="1" applyFill="1" applyBorder="1" applyAlignment="1">
      <alignment horizontal="distributed" vertical="center" indent="1" shrinkToFit="1"/>
    </xf>
    <xf numFmtId="0" fontId="31" fillId="8" borderId="31" xfId="0" applyFont="1" applyFill="1" applyBorder="1" applyAlignment="1">
      <alignment horizontal="distributed" vertical="center" indent="1" shrinkToFit="1"/>
    </xf>
    <xf numFmtId="0" fontId="31" fillId="8" borderId="34" xfId="0" applyFont="1" applyFill="1" applyBorder="1" applyAlignment="1">
      <alignment horizontal="distributed" vertical="center" indent="1" shrinkToFit="1"/>
    </xf>
    <xf numFmtId="0" fontId="3" fillId="0" borderId="57" xfId="0" applyFont="1" applyBorder="1" applyAlignment="1">
      <alignment horizontal="left" vertical="center" wrapText="1" shrinkToFit="1"/>
    </xf>
    <xf numFmtId="0" fontId="3" fillId="0" borderId="56" xfId="0" applyFont="1" applyBorder="1" applyAlignment="1">
      <alignment horizontal="left" vertical="center" shrinkToFit="1"/>
    </xf>
    <xf numFmtId="0" fontId="3" fillId="0" borderId="57" xfId="0" applyFont="1" applyBorder="1" applyAlignment="1">
      <alignment horizontal="left" vertical="center" shrinkToFit="1"/>
    </xf>
    <xf numFmtId="0" fontId="7" fillId="0" borderId="57"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31" xfId="0" applyFont="1" applyBorder="1" applyAlignment="1">
      <alignment horizontal="center" vertical="center" shrinkToFit="1"/>
    </xf>
    <xf numFmtId="0" fontId="3" fillId="0" borderId="14"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52" xfId="0" applyFont="1" applyBorder="1" applyAlignment="1">
      <alignment horizontal="distributed" vertical="center" wrapText="1" indent="1"/>
    </xf>
    <xf numFmtId="0" fontId="3" fillId="0" borderId="25" xfId="0" applyFont="1" applyBorder="1" applyAlignment="1">
      <alignment horizontal="distributed" vertical="center" wrapText="1" indent="1"/>
    </xf>
    <xf numFmtId="0" fontId="3" fillId="0" borderId="23" xfId="0" applyFont="1" applyBorder="1" applyAlignment="1">
      <alignment horizontal="distributed" vertical="center" wrapText="1" indent="1"/>
    </xf>
    <xf numFmtId="0" fontId="3" fillId="0" borderId="53" xfId="0" applyFont="1" applyBorder="1" applyAlignment="1">
      <alignment horizontal="distributed" vertical="center" wrapText="1" indent="1"/>
    </xf>
    <xf numFmtId="0" fontId="9" fillId="0" borderId="63" xfId="0" applyFont="1" applyBorder="1" applyAlignment="1">
      <alignment horizontal="distributed" vertical="center" shrinkToFit="1"/>
    </xf>
    <xf numFmtId="0" fontId="9" fillId="0" borderId="56" xfId="0" applyFont="1" applyBorder="1" applyAlignment="1">
      <alignment horizontal="distributed" vertical="center" shrinkToFit="1"/>
    </xf>
    <xf numFmtId="0" fontId="32" fillId="8" borderId="56" xfId="0" applyFont="1" applyFill="1" applyBorder="1" applyAlignment="1">
      <alignment horizontal="distributed" vertical="center" shrinkToFit="1"/>
    </xf>
    <xf numFmtId="0" fontId="32" fillId="8" borderId="86" xfId="0" applyFont="1" applyFill="1" applyBorder="1" applyAlignment="1">
      <alignment horizontal="distributed" vertical="center" shrinkToFit="1"/>
    </xf>
    <xf numFmtId="0" fontId="40" fillId="0" borderId="63" xfId="0" applyFont="1" applyBorder="1" applyAlignment="1">
      <alignment horizontal="distributed" vertical="center" wrapText="1" indent="1" shrinkToFit="1"/>
    </xf>
    <xf numFmtId="0" fontId="40" fillId="0" borderId="56" xfId="0" applyFont="1" applyBorder="1" applyAlignment="1">
      <alignment horizontal="distributed" vertical="center" indent="1" shrinkToFit="1"/>
    </xf>
    <xf numFmtId="0" fontId="40" fillId="0" borderId="43" xfId="0" applyFont="1" applyBorder="1" applyAlignment="1">
      <alignment horizontal="distributed" vertical="center" indent="1" shrinkToFit="1"/>
    </xf>
    <xf numFmtId="0" fontId="40" fillId="0" borderId="31" xfId="0" applyFont="1" applyBorder="1" applyAlignment="1">
      <alignment horizontal="distributed" vertical="center" indent="1" shrinkToFit="1"/>
    </xf>
    <xf numFmtId="49" fontId="5" fillId="0" borderId="114" xfId="2" applyNumberFormat="1" applyFont="1" applyBorder="1" applyAlignment="1">
      <alignment horizontal="center" vertical="center" shrinkToFit="1"/>
    </xf>
    <xf numFmtId="0" fontId="42" fillId="0" borderId="23" xfId="0" applyFont="1" applyBorder="1" applyAlignment="1">
      <alignment horizontal="left" vertical="center"/>
    </xf>
    <xf numFmtId="49" fontId="5" fillId="0" borderId="183" xfId="1" applyNumberFormat="1"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48" xfId="0" applyFont="1" applyBorder="1" applyAlignment="1">
      <alignment horizontal="center" vertical="center" shrinkToFit="1"/>
    </xf>
    <xf numFmtId="0" fontId="3" fillId="0" borderId="69" xfId="2" applyFont="1" applyBorder="1" applyAlignment="1">
      <alignment horizontal="center" vertical="center" shrinkToFit="1"/>
    </xf>
    <xf numFmtId="0" fontId="6" fillId="0" borderId="79" xfId="1" applyFont="1" applyBorder="1" applyAlignment="1">
      <alignment horizontal="center" vertical="center" shrinkToFit="1"/>
    </xf>
    <xf numFmtId="0" fontId="6" fillId="0" borderId="69" xfId="1" applyFont="1" applyBorder="1" applyAlignment="1">
      <alignment horizontal="center" vertical="center" shrinkToFit="1"/>
    </xf>
    <xf numFmtId="49" fontId="5" fillId="0" borderId="238" xfId="2" applyNumberFormat="1"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5" xfId="0" applyFont="1" applyBorder="1" applyAlignment="1">
      <alignment horizontal="center" vertical="center" shrinkToFit="1"/>
    </xf>
    <xf numFmtId="0" fontId="14" fillId="4" borderId="69" xfId="1" applyFont="1" applyFill="1" applyBorder="1" applyAlignment="1">
      <alignment horizontal="center" vertical="center"/>
    </xf>
    <xf numFmtId="0" fontId="3" fillId="0" borderId="77" xfId="1" applyFont="1" applyBorder="1" applyAlignment="1">
      <alignment horizontal="center" vertical="center" shrinkToFit="1"/>
    </xf>
    <xf numFmtId="0" fontId="3" fillId="0" borderId="26" xfId="1" applyFont="1" applyBorder="1" applyAlignment="1">
      <alignment horizontal="center" vertical="center" shrinkToFit="1"/>
    </xf>
    <xf numFmtId="176" fontId="3" fillId="0" borderId="83" xfId="3" applyNumberFormat="1" applyFont="1" applyBorder="1" applyAlignment="1" applyProtection="1">
      <alignment vertical="center" shrinkToFit="1"/>
    </xf>
    <xf numFmtId="176" fontId="3" fillId="0" borderId="81" xfId="3" applyNumberFormat="1" applyFont="1" applyBorder="1" applyAlignment="1" applyProtection="1">
      <alignment vertical="center" shrinkToFit="1"/>
    </xf>
    <xf numFmtId="176" fontId="3" fillId="0" borderId="90" xfId="3" applyNumberFormat="1" applyFont="1" applyBorder="1" applyAlignment="1" applyProtection="1">
      <alignment horizontal="center" vertical="center" shrinkToFit="1"/>
    </xf>
    <xf numFmtId="176" fontId="3" fillId="0" borderId="91" xfId="3" applyNumberFormat="1" applyFont="1" applyBorder="1" applyAlignment="1" applyProtection="1">
      <alignment horizontal="center" vertical="center" shrinkToFit="1"/>
    </xf>
    <xf numFmtId="176" fontId="3" fillId="0" borderId="92" xfId="3" applyNumberFormat="1" applyFont="1" applyBorder="1" applyAlignment="1" applyProtection="1">
      <alignment horizontal="center" vertical="center" shrinkToFit="1"/>
    </xf>
    <xf numFmtId="176" fontId="11" fillId="3" borderId="90" xfId="3" applyNumberFormat="1" applyFont="1" applyFill="1" applyBorder="1" applyAlignment="1" applyProtection="1">
      <alignment horizontal="center" vertical="center" shrinkToFit="1"/>
    </xf>
    <xf numFmtId="176" fontId="11" fillId="3" borderId="91" xfId="3" applyNumberFormat="1" applyFont="1" applyFill="1" applyBorder="1" applyAlignment="1" applyProtection="1">
      <alignment horizontal="center" vertical="center" shrinkToFit="1"/>
    </xf>
    <xf numFmtId="176" fontId="11" fillId="3" borderId="92" xfId="3" applyNumberFormat="1" applyFont="1" applyFill="1" applyBorder="1" applyAlignment="1" applyProtection="1">
      <alignment horizontal="center" vertical="center" shrinkToFit="1"/>
    </xf>
    <xf numFmtId="176" fontId="3" fillId="0" borderId="98" xfId="3" applyNumberFormat="1" applyFont="1" applyBorder="1" applyAlignment="1" applyProtection="1">
      <alignment horizontal="center" vertical="center" shrinkToFit="1"/>
    </xf>
    <xf numFmtId="176" fontId="3" fillId="0" borderId="99" xfId="3" applyNumberFormat="1" applyFont="1" applyBorder="1" applyAlignment="1" applyProtection="1">
      <alignment horizontal="center" vertical="center" shrinkToFit="1"/>
    </xf>
    <xf numFmtId="176" fontId="3" fillId="0" borderId="100" xfId="3" applyNumberFormat="1" applyFont="1" applyBorder="1" applyAlignment="1" applyProtection="1">
      <alignment horizontal="center" vertical="center" shrinkToFit="1"/>
    </xf>
    <xf numFmtId="0" fontId="3" fillId="0" borderId="71" xfId="1" applyFont="1" applyBorder="1" applyAlignment="1">
      <alignment horizontal="center" vertical="center" shrinkToFit="1"/>
    </xf>
    <xf numFmtId="176" fontId="3" fillId="0" borderId="80" xfId="3" applyNumberFormat="1" applyFont="1" applyBorder="1" applyAlignment="1" applyProtection="1">
      <alignment vertical="center" shrinkToFit="1"/>
    </xf>
    <xf numFmtId="0" fontId="3" fillId="0" borderId="19" xfId="1" applyFont="1" applyBorder="1" applyAlignment="1">
      <alignment horizontal="center" vertical="center" shrinkToFit="1"/>
    </xf>
    <xf numFmtId="176" fontId="3" fillId="0" borderId="85" xfId="3" applyNumberFormat="1" applyFont="1" applyBorder="1" applyAlignment="1" applyProtection="1">
      <alignment vertical="center" shrinkToFit="1"/>
    </xf>
    <xf numFmtId="177" fontId="3" fillId="7" borderId="76" xfId="1" applyNumberFormat="1" applyFont="1" applyFill="1" applyBorder="1" applyAlignment="1">
      <alignment horizontal="center" vertical="center" shrinkToFit="1"/>
    </xf>
    <xf numFmtId="177" fontId="3" fillId="7" borderId="138" xfId="1" applyNumberFormat="1" applyFont="1" applyFill="1" applyBorder="1" applyAlignment="1">
      <alignment horizontal="center" vertical="center" shrinkToFit="1"/>
    </xf>
    <xf numFmtId="176" fontId="3" fillId="7" borderId="83" xfId="3" applyNumberFormat="1" applyFont="1" applyFill="1" applyBorder="1" applyAlignment="1" applyProtection="1">
      <alignment vertical="center" shrinkToFit="1"/>
    </xf>
    <xf numFmtId="176" fontId="3" fillId="7" borderId="94" xfId="3" applyNumberFormat="1" applyFont="1" applyFill="1" applyBorder="1" applyAlignment="1" applyProtection="1">
      <alignment vertical="center" shrinkToFit="1"/>
    </xf>
    <xf numFmtId="176" fontId="3" fillId="7" borderId="78" xfId="3" applyNumberFormat="1" applyFont="1" applyFill="1" applyBorder="1" applyAlignment="1" applyProtection="1">
      <alignment horizontal="right" vertical="center" shrinkToFit="1"/>
    </xf>
    <xf numFmtId="176" fontId="3" fillId="7" borderId="95" xfId="3" applyNumberFormat="1" applyFont="1" applyFill="1" applyBorder="1" applyAlignment="1" applyProtection="1">
      <alignment horizontal="right" vertical="center" shrinkToFit="1"/>
    </xf>
    <xf numFmtId="176" fontId="3" fillId="3" borderId="78" xfId="3" applyNumberFormat="1" applyFont="1" applyFill="1" applyBorder="1" applyAlignment="1" applyProtection="1">
      <alignment vertical="center" shrinkToFit="1"/>
    </xf>
    <xf numFmtId="176" fontId="3" fillId="3" borderId="69" xfId="3" applyNumberFormat="1" applyFont="1" applyFill="1" applyBorder="1" applyAlignment="1" applyProtection="1">
      <alignment vertical="center" shrinkToFit="1"/>
    </xf>
    <xf numFmtId="176" fontId="3" fillId="7" borderId="78" xfId="3" applyNumberFormat="1" applyFont="1" applyFill="1" applyBorder="1" applyAlignment="1" applyProtection="1">
      <alignment vertical="center" shrinkToFit="1"/>
    </xf>
    <xf numFmtId="176" fontId="3" fillId="7" borderId="69" xfId="3" applyNumberFormat="1" applyFont="1" applyFill="1" applyBorder="1" applyAlignment="1" applyProtection="1">
      <alignment vertical="center" shrinkToFit="1"/>
    </xf>
    <xf numFmtId="176" fontId="3" fillId="7" borderId="77" xfId="3" applyNumberFormat="1" applyFont="1" applyFill="1" applyBorder="1" applyAlignment="1" applyProtection="1">
      <alignment vertical="center" shrinkToFit="1"/>
    </xf>
    <xf numFmtId="176" fontId="3" fillId="7" borderId="71" xfId="3" applyNumberFormat="1" applyFont="1" applyFill="1" applyBorder="1" applyAlignment="1" applyProtection="1">
      <alignment vertical="center" shrinkToFit="1"/>
    </xf>
    <xf numFmtId="0" fontId="26" fillId="0" borderId="0" xfId="2" applyFont="1" applyAlignment="1">
      <alignment vertical="center" wrapText="1"/>
    </xf>
    <xf numFmtId="177" fontId="3" fillId="7" borderId="19" xfId="1" applyNumberFormat="1" applyFont="1" applyFill="1" applyBorder="1" applyAlignment="1">
      <alignment horizontal="center" vertical="center" shrinkToFit="1"/>
    </xf>
    <xf numFmtId="176" fontId="3" fillId="7" borderId="80" xfId="3" applyNumberFormat="1" applyFont="1" applyFill="1" applyBorder="1" applyAlignment="1" applyProtection="1">
      <alignment vertical="center" shrinkToFit="1"/>
    </xf>
    <xf numFmtId="176" fontId="3" fillId="7" borderId="69" xfId="3" applyNumberFormat="1" applyFont="1" applyFill="1" applyBorder="1" applyAlignment="1" applyProtection="1">
      <alignment horizontal="right" vertical="center" shrinkToFit="1"/>
    </xf>
    <xf numFmtId="176" fontId="3" fillId="7" borderId="77" xfId="3" applyNumberFormat="1" applyFont="1" applyFill="1" applyBorder="1" applyAlignment="1" applyProtection="1">
      <alignment horizontal="right" vertical="center" shrinkToFit="1"/>
    </xf>
    <xf numFmtId="176" fontId="3" fillId="7" borderId="87" xfId="3" applyNumberFormat="1" applyFont="1" applyFill="1" applyBorder="1" applyAlignment="1" applyProtection="1">
      <alignment horizontal="right" vertical="center" shrinkToFit="1"/>
    </xf>
    <xf numFmtId="176" fontId="3" fillId="2" borderId="83" xfId="3" applyNumberFormat="1" applyFont="1" applyFill="1" applyBorder="1" applyAlignment="1" applyProtection="1">
      <alignment horizontal="center" vertical="center" shrinkToFit="1"/>
    </xf>
    <xf numFmtId="176" fontId="3" fillId="2" borderId="94" xfId="3" applyNumberFormat="1" applyFont="1" applyFill="1" applyBorder="1" applyAlignment="1" applyProtection="1">
      <alignment horizontal="center" vertical="center" shrinkToFit="1"/>
    </xf>
    <xf numFmtId="176" fontId="35" fillId="4" borderId="180" xfId="1" applyNumberFormat="1" applyFont="1" applyFill="1" applyBorder="1" applyAlignment="1">
      <alignment vertical="center" shrinkToFit="1"/>
    </xf>
    <xf numFmtId="176" fontId="35" fillId="4" borderId="38" xfId="1" applyNumberFormat="1" applyFont="1" applyFill="1" applyBorder="1" applyAlignment="1">
      <alignment vertical="center" shrinkToFit="1"/>
    </xf>
    <xf numFmtId="176" fontId="35" fillId="4" borderId="181" xfId="1" applyNumberFormat="1" applyFont="1" applyFill="1" applyBorder="1" applyAlignment="1">
      <alignment vertical="center" shrinkToFit="1"/>
    </xf>
    <xf numFmtId="176" fontId="35" fillId="4" borderId="178" xfId="1" applyNumberFormat="1" applyFont="1" applyFill="1" applyBorder="1" applyAlignment="1">
      <alignment vertical="center" shrinkToFit="1"/>
    </xf>
    <xf numFmtId="176" fontId="35" fillId="4" borderId="7" xfId="1" applyNumberFormat="1" applyFont="1" applyFill="1" applyBorder="1" applyAlignment="1">
      <alignment vertical="center" shrinkToFit="1"/>
    </xf>
    <xf numFmtId="176" fontId="35" fillId="4" borderId="179" xfId="1" applyNumberFormat="1" applyFont="1" applyFill="1" applyBorder="1" applyAlignment="1">
      <alignment vertical="center" shrinkToFit="1"/>
    </xf>
    <xf numFmtId="176" fontId="3" fillId="3" borderId="76" xfId="3" applyNumberFormat="1" applyFont="1" applyFill="1" applyBorder="1" applyAlignment="1" applyProtection="1">
      <alignment vertical="center" shrinkToFit="1"/>
    </xf>
    <xf numFmtId="176" fontId="3" fillId="3" borderId="38" xfId="3" applyNumberFormat="1" applyFont="1" applyFill="1" applyBorder="1" applyAlignment="1" applyProtection="1">
      <alignment vertical="center" shrinkToFit="1"/>
    </xf>
    <xf numFmtId="176" fontId="3" fillId="3" borderId="181" xfId="3" applyNumberFormat="1" applyFont="1" applyFill="1" applyBorder="1" applyAlignment="1" applyProtection="1">
      <alignment vertical="center" shrinkToFit="1"/>
    </xf>
    <xf numFmtId="176" fontId="3" fillId="3" borderId="138" xfId="3" applyNumberFormat="1" applyFont="1" applyFill="1" applyBorder="1" applyAlignment="1" applyProtection="1">
      <alignment vertical="center" shrinkToFit="1"/>
    </xf>
    <xf numFmtId="176" fontId="3" fillId="3" borderId="7" xfId="3" applyNumberFormat="1" applyFont="1" applyFill="1" applyBorder="1" applyAlignment="1" applyProtection="1">
      <alignment vertical="center" shrinkToFit="1"/>
    </xf>
    <xf numFmtId="176" fontId="3" fillId="3" borderId="179" xfId="3" applyNumberFormat="1" applyFont="1" applyFill="1" applyBorder="1" applyAlignment="1" applyProtection="1">
      <alignment vertical="center" shrinkToFit="1"/>
    </xf>
    <xf numFmtId="176" fontId="20" fillId="3" borderId="99" xfId="1" applyNumberFormat="1" applyFont="1" applyFill="1" applyBorder="1" applyAlignment="1">
      <alignment horizontal="center" vertical="center" shrinkToFit="1"/>
    </xf>
    <xf numFmtId="176" fontId="20" fillId="3" borderId="149" xfId="1" applyNumberFormat="1" applyFont="1" applyFill="1" applyBorder="1" applyAlignment="1">
      <alignment horizontal="center" vertical="center" shrinkToFit="1"/>
    </xf>
    <xf numFmtId="176" fontId="20" fillId="3" borderId="175" xfId="1" applyNumberFormat="1" applyFont="1" applyFill="1" applyBorder="1" applyAlignment="1">
      <alignment horizontal="center" vertical="center" shrinkToFit="1"/>
    </xf>
    <xf numFmtId="0" fontId="7" fillId="4" borderId="67" xfId="1" applyFont="1" applyFill="1" applyBorder="1" applyAlignment="1">
      <alignment horizontal="center" vertical="center" textRotation="255"/>
    </xf>
    <xf numFmtId="0" fontId="7" fillId="4" borderId="70" xfId="1" applyFont="1" applyFill="1" applyBorder="1" applyAlignment="1">
      <alignment horizontal="center" vertical="center" textRotation="255"/>
    </xf>
    <xf numFmtId="0" fontId="7" fillId="4" borderId="68" xfId="1" applyFont="1" applyFill="1" applyBorder="1" applyAlignment="1">
      <alignment horizontal="center" vertical="center" textRotation="255"/>
    </xf>
    <xf numFmtId="0" fontId="7" fillId="7" borderId="117" xfId="1" applyFont="1" applyFill="1" applyBorder="1" applyAlignment="1">
      <alignment horizontal="center" vertical="center" wrapText="1" shrinkToFit="1"/>
    </xf>
    <xf numFmtId="0" fontId="7" fillId="7" borderId="118" xfId="1" applyFont="1" applyFill="1" applyBorder="1" applyAlignment="1">
      <alignment horizontal="center" vertical="center" wrapText="1" shrinkToFit="1"/>
    </xf>
    <xf numFmtId="0" fontId="7" fillId="7" borderId="96" xfId="1" applyFont="1" applyFill="1" applyBorder="1" applyAlignment="1">
      <alignment horizontal="center" vertical="center" wrapText="1" shrinkToFit="1"/>
    </xf>
    <xf numFmtId="0" fontId="7" fillId="7" borderId="81" xfId="1" applyFont="1" applyFill="1" applyBorder="1" applyAlignment="1">
      <alignment horizontal="center" vertical="center" wrapText="1"/>
    </xf>
    <xf numFmtId="0" fontId="7" fillId="7" borderId="82" xfId="1" applyFont="1" applyFill="1" applyBorder="1" applyAlignment="1">
      <alignment horizontal="center" vertical="center" wrapText="1"/>
    </xf>
    <xf numFmtId="0" fontId="7" fillId="7" borderId="119" xfId="1" applyFont="1" applyFill="1" applyBorder="1" applyAlignment="1">
      <alignment horizontal="center" vertical="center" wrapText="1"/>
    </xf>
    <xf numFmtId="0" fontId="34" fillId="10" borderId="26" xfId="2" applyFont="1" applyFill="1" applyBorder="1" applyAlignment="1">
      <alignment horizontal="center" vertical="center" shrinkToFit="1"/>
    </xf>
    <xf numFmtId="0" fontId="34" fillId="10" borderId="27" xfId="2" applyFont="1" applyFill="1" applyBorder="1" applyAlignment="1">
      <alignment horizontal="center" vertical="center" shrinkToFit="1"/>
    </xf>
    <xf numFmtId="0" fontId="34" fillId="10" borderId="46" xfId="2" applyFont="1" applyFill="1" applyBorder="1" applyAlignment="1">
      <alignment horizontal="center" vertical="center" shrinkToFit="1"/>
    </xf>
    <xf numFmtId="0" fontId="34" fillId="10" borderId="19" xfId="2" applyFont="1" applyFill="1" applyBorder="1" applyAlignment="1">
      <alignment horizontal="center" vertical="center" shrinkToFit="1"/>
    </xf>
    <xf numFmtId="0" fontId="34" fillId="10" borderId="20" xfId="2" applyFont="1" applyFill="1" applyBorder="1" applyAlignment="1">
      <alignment horizontal="center" vertical="center" shrinkToFit="1"/>
    </xf>
    <xf numFmtId="0" fontId="34" fillId="10" borderId="48" xfId="2" applyFont="1" applyFill="1" applyBorder="1" applyAlignment="1">
      <alignment horizontal="center" vertical="center" shrinkToFit="1"/>
    </xf>
    <xf numFmtId="0" fontId="28" fillId="3" borderId="138" xfId="1" applyFont="1" applyFill="1" applyBorder="1" applyAlignment="1">
      <alignment horizontal="center" vertical="top"/>
    </xf>
    <xf numFmtId="0" fontId="28" fillId="3" borderId="7" xfId="1" applyFont="1" applyFill="1" applyBorder="1" applyAlignment="1">
      <alignment horizontal="center" vertical="top"/>
    </xf>
    <xf numFmtId="0" fontId="28" fillId="3" borderId="179" xfId="1" applyFont="1" applyFill="1" applyBorder="1" applyAlignment="1">
      <alignment horizontal="center" vertical="top"/>
    </xf>
    <xf numFmtId="176" fontId="20" fillId="3" borderId="98" xfId="1" applyNumberFormat="1" applyFont="1" applyFill="1" applyBorder="1" applyAlignment="1">
      <alignment horizontal="center" vertical="center" shrinkToFit="1"/>
    </xf>
    <xf numFmtId="176" fontId="20" fillId="3" borderId="148" xfId="1" applyNumberFormat="1" applyFont="1" applyFill="1" applyBorder="1" applyAlignment="1">
      <alignment horizontal="center" vertical="center" shrinkToFit="1"/>
    </xf>
    <xf numFmtId="176" fontId="20" fillId="3" borderId="174" xfId="1" applyNumberFormat="1" applyFont="1" applyFill="1" applyBorder="1" applyAlignment="1">
      <alignment horizontal="center" vertical="center" shrinkToFit="1"/>
    </xf>
    <xf numFmtId="0" fontId="6" fillId="0" borderId="67" xfId="2" applyFont="1" applyBorder="1" applyAlignment="1">
      <alignment horizontal="center" vertical="center" shrinkToFit="1"/>
    </xf>
    <xf numFmtId="0" fontId="6" fillId="0" borderId="68" xfId="2"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46"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48" xfId="1" applyFont="1" applyBorder="1" applyAlignment="1">
      <alignment horizontal="center" vertical="center" shrinkToFit="1"/>
    </xf>
    <xf numFmtId="0" fontId="3" fillId="7" borderId="26" xfId="1" applyFont="1" applyFill="1" applyBorder="1" applyAlignment="1">
      <alignment horizontal="center" vertical="center" wrapText="1"/>
    </xf>
    <xf numFmtId="0" fontId="3" fillId="7" borderId="12" xfId="1" applyFont="1" applyFill="1" applyBorder="1" applyAlignment="1">
      <alignment horizontal="center" vertical="center"/>
    </xf>
    <xf numFmtId="0" fontId="7" fillId="7" borderId="67" xfId="1" applyFont="1" applyFill="1" applyBorder="1" applyAlignment="1">
      <alignment horizontal="center" vertical="center" wrapText="1"/>
    </xf>
    <xf numFmtId="0" fontId="7" fillId="7" borderId="70" xfId="1" applyFont="1" applyFill="1" applyBorder="1" applyAlignment="1">
      <alignment horizontal="center" vertical="center" wrapText="1"/>
    </xf>
    <xf numFmtId="0" fontId="7" fillId="7" borderId="70" xfId="1" applyFont="1" applyFill="1" applyBorder="1" applyAlignment="1">
      <alignment horizontal="center" vertical="center"/>
    </xf>
    <xf numFmtId="0" fontId="11" fillId="3" borderId="67" xfId="1" applyFont="1" applyFill="1" applyBorder="1" applyAlignment="1">
      <alignment horizontal="center" vertical="center" wrapText="1"/>
    </xf>
    <xf numFmtId="0" fontId="11" fillId="3" borderId="70" xfId="1" applyFont="1" applyFill="1" applyBorder="1" applyAlignment="1">
      <alignment horizontal="center" vertical="center"/>
    </xf>
    <xf numFmtId="0" fontId="21" fillId="0" borderId="71" xfId="1" applyFont="1" applyBorder="1" applyAlignment="1">
      <alignment horizontal="center" vertical="center"/>
    </xf>
    <xf numFmtId="0" fontId="21" fillId="0" borderId="79" xfId="1" applyFont="1" applyBorder="1" applyAlignment="1">
      <alignment horizontal="center" vertical="center"/>
    </xf>
    <xf numFmtId="176" fontId="3" fillId="3" borderId="76" xfId="1" applyNumberFormat="1" applyFont="1" applyFill="1" applyBorder="1" applyAlignment="1">
      <alignment vertical="center" shrinkToFit="1"/>
    </xf>
    <xf numFmtId="176" fontId="3" fillId="3" borderId="38" xfId="1" applyNumberFormat="1" applyFont="1" applyFill="1" applyBorder="1" applyAlignment="1">
      <alignment vertical="center" shrinkToFit="1"/>
    </xf>
    <xf numFmtId="176" fontId="3" fillId="3" borderId="138" xfId="1" applyNumberFormat="1" applyFont="1" applyFill="1" applyBorder="1" applyAlignment="1">
      <alignment vertical="center" shrinkToFit="1"/>
    </xf>
    <xf numFmtId="176" fontId="3" fillId="3" borderId="7" xfId="1" applyNumberFormat="1" applyFont="1" applyFill="1" applyBorder="1" applyAlignment="1">
      <alignment vertical="center" shrinkToFi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116"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0" xfId="1" applyFont="1" applyFill="1" applyAlignment="1">
      <alignment horizontal="center" vertical="center" wrapText="1"/>
    </xf>
    <xf numFmtId="0" fontId="3" fillId="3" borderId="173" xfId="1" applyFont="1" applyFill="1" applyBorder="1" applyAlignment="1">
      <alignment horizontal="center" vertical="center" wrapText="1"/>
    </xf>
    <xf numFmtId="0" fontId="39" fillId="4" borderId="176" xfId="1" applyFont="1" applyFill="1" applyBorder="1" applyAlignment="1">
      <alignment horizontal="center" vertical="center" wrapText="1"/>
    </xf>
    <xf numFmtId="0" fontId="39" fillId="4" borderId="27" xfId="1" applyFont="1" applyFill="1" applyBorder="1" applyAlignment="1">
      <alignment horizontal="center" vertical="center" wrapText="1"/>
    </xf>
    <xf numFmtId="0" fontId="39" fillId="4" borderId="116" xfId="1" applyFont="1" applyFill="1" applyBorder="1" applyAlignment="1">
      <alignment horizontal="center" vertical="center" wrapText="1"/>
    </xf>
    <xf numFmtId="0" fontId="39" fillId="4" borderId="177" xfId="1" applyFont="1" applyFill="1" applyBorder="1" applyAlignment="1">
      <alignment horizontal="center" vertical="center" wrapText="1"/>
    </xf>
    <xf numFmtId="0" fontId="39" fillId="4" borderId="0" xfId="1" applyFont="1" applyFill="1" applyAlignment="1">
      <alignment horizontal="center" vertical="center" wrapText="1"/>
    </xf>
    <xf numFmtId="0" fontId="39" fillId="4" borderId="173" xfId="1" applyFont="1" applyFill="1" applyBorder="1" applyAlignment="1">
      <alignment horizontal="center" vertical="center" wrapText="1"/>
    </xf>
    <xf numFmtId="0" fontId="50" fillId="4" borderId="178" xfId="1" applyFont="1" applyFill="1" applyBorder="1" applyAlignment="1">
      <alignment horizontal="center" vertical="top"/>
    </xf>
    <xf numFmtId="0" fontId="50" fillId="4" borderId="7" xfId="1" applyFont="1" applyFill="1" applyBorder="1" applyAlignment="1">
      <alignment horizontal="center" vertical="top"/>
    </xf>
    <xf numFmtId="0" fontId="50" fillId="4" borderId="179" xfId="1" applyFont="1" applyFill="1" applyBorder="1" applyAlignment="1">
      <alignment horizontal="center" vertical="top"/>
    </xf>
    <xf numFmtId="176" fontId="20" fillId="4" borderId="234" xfId="1" applyNumberFormat="1" applyFont="1" applyFill="1" applyBorder="1" applyAlignment="1">
      <alignment horizontal="center" vertical="center" shrinkToFit="1"/>
    </xf>
    <xf numFmtId="176" fontId="20" fillId="4" borderId="148" xfId="1" applyNumberFormat="1" applyFont="1" applyFill="1" applyBorder="1" applyAlignment="1">
      <alignment horizontal="center" vertical="center" shrinkToFit="1"/>
    </xf>
    <xf numFmtId="176" fontId="20" fillId="4" borderId="174" xfId="1" applyNumberFormat="1" applyFont="1" applyFill="1" applyBorder="1" applyAlignment="1">
      <alignment horizontal="center" vertical="center" shrinkToFit="1"/>
    </xf>
    <xf numFmtId="176" fontId="20" fillId="4" borderId="235" xfId="1" applyNumberFormat="1" applyFont="1" applyFill="1" applyBorder="1" applyAlignment="1">
      <alignment horizontal="center" vertical="center" shrinkToFit="1"/>
    </xf>
    <xf numFmtId="176" fontId="20" fillId="4" borderId="149" xfId="1" applyNumberFormat="1" applyFont="1" applyFill="1" applyBorder="1" applyAlignment="1">
      <alignment horizontal="center" vertical="center" shrinkToFit="1"/>
    </xf>
    <xf numFmtId="176" fontId="20" fillId="4" borderId="175" xfId="1" applyNumberFormat="1" applyFont="1" applyFill="1" applyBorder="1" applyAlignment="1">
      <alignment horizontal="center" vertical="center" shrinkToFit="1"/>
    </xf>
    <xf numFmtId="176" fontId="20" fillId="4" borderId="236" xfId="1" applyNumberFormat="1" applyFont="1" applyFill="1" applyBorder="1" applyAlignment="1">
      <alignment horizontal="center" vertical="center" shrinkToFit="1"/>
    </xf>
    <xf numFmtId="176" fontId="20" fillId="4" borderId="150" xfId="1" applyNumberFormat="1" applyFont="1" applyFill="1" applyBorder="1" applyAlignment="1">
      <alignment horizontal="center" vertical="center" shrinkToFit="1"/>
    </xf>
    <xf numFmtId="176" fontId="20" fillId="4" borderId="237" xfId="1" applyNumberFormat="1" applyFont="1" applyFill="1" applyBorder="1" applyAlignment="1">
      <alignment horizontal="center" vertical="center" shrinkToFit="1"/>
    </xf>
    <xf numFmtId="0" fontId="35" fillId="4" borderId="121" xfId="1" applyFont="1" applyFill="1" applyBorder="1" applyAlignment="1">
      <alignment horizontal="center" vertical="center" wrapText="1"/>
    </xf>
    <xf numFmtId="0" fontId="35" fillId="4" borderId="126" xfId="1" applyFont="1" applyFill="1" applyBorder="1" applyAlignment="1">
      <alignment horizontal="center" vertical="center" wrapText="1"/>
    </xf>
    <xf numFmtId="0" fontId="35" fillId="4" borderId="204" xfId="1" applyFont="1" applyFill="1" applyBorder="1" applyAlignment="1">
      <alignment horizontal="center" vertical="center" wrapText="1"/>
    </xf>
    <xf numFmtId="0" fontId="35" fillId="4" borderId="177" xfId="1" applyFont="1" applyFill="1" applyBorder="1" applyAlignment="1">
      <alignment horizontal="center" vertical="center" wrapText="1"/>
    </xf>
    <xf numFmtId="0" fontId="35" fillId="4" borderId="0" xfId="1" applyFont="1" applyFill="1" applyAlignment="1">
      <alignment horizontal="center" vertical="center" wrapText="1"/>
    </xf>
    <xf numFmtId="0" fontId="35" fillId="4" borderId="173" xfId="1" applyFont="1" applyFill="1" applyBorder="1" applyAlignment="1">
      <alignment horizontal="center" vertical="center" wrapText="1"/>
    </xf>
    <xf numFmtId="0" fontId="49" fillId="4" borderId="178" xfId="1" applyFont="1" applyFill="1" applyBorder="1" applyAlignment="1">
      <alignment horizontal="center" vertical="top"/>
    </xf>
    <xf numFmtId="0" fontId="49" fillId="4" borderId="7" xfId="1" applyFont="1" applyFill="1" applyBorder="1" applyAlignment="1">
      <alignment horizontal="center" vertical="top"/>
    </xf>
    <xf numFmtId="0" fontId="49" fillId="4" borderId="179" xfId="1" applyFont="1" applyFill="1" applyBorder="1" applyAlignment="1">
      <alignment horizontal="center" vertical="top"/>
    </xf>
    <xf numFmtId="176" fontId="35" fillId="4" borderId="234" xfId="1" applyNumberFormat="1" applyFont="1" applyFill="1" applyBorder="1" applyAlignment="1">
      <alignment horizontal="center" vertical="center" shrinkToFit="1"/>
    </xf>
    <xf numFmtId="176" fontId="35" fillId="4" borderId="148" xfId="1" applyNumberFormat="1" applyFont="1" applyFill="1" applyBorder="1" applyAlignment="1">
      <alignment horizontal="center" vertical="center" shrinkToFit="1"/>
    </xf>
    <xf numFmtId="176" fontId="35" fillId="4" borderId="174" xfId="1" applyNumberFormat="1" applyFont="1" applyFill="1" applyBorder="1" applyAlignment="1">
      <alignment horizontal="center" vertical="center" shrinkToFit="1"/>
    </xf>
    <xf numFmtId="176" fontId="35" fillId="4" borderId="235" xfId="1" applyNumberFormat="1" applyFont="1" applyFill="1" applyBorder="1" applyAlignment="1">
      <alignment horizontal="center" vertical="center" shrinkToFit="1"/>
    </xf>
    <xf numFmtId="176" fontId="35" fillId="4" borderId="149" xfId="1" applyNumberFormat="1" applyFont="1" applyFill="1" applyBorder="1" applyAlignment="1">
      <alignment horizontal="center" vertical="center" shrinkToFit="1"/>
    </xf>
    <xf numFmtId="176" fontId="35" fillId="4" borderId="175" xfId="1" applyNumberFormat="1" applyFont="1" applyFill="1" applyBorder="1" applyAlignment="1">
      <alignment horizontal="center" vertical="center" shrinkToFit="1"/>
    </xf>
    <xf numFmtId="176" fontId="35" fillId="4" borderId="236" xfId="1" applyNumberFormat="1" applyFont="1" applyFill="1" applyBorder="1" applyAlignment="1">
      <alignment horizontal="center" vertical="center" shrinkToFit="1"/>
    </xf>
    <xf numFmtId="176" fontId="35" fillId="4" borderId="150" xfId="1" applyNumberFormat="1" applyFont="1" applyFill="1" applyBorder="1" applyAlignment="1">
      <alignment horizontal="center" vertical="center" shrinkToFit="1"/>
    </xf>
    <xf numFmtId="176" fontId="35" fillId="4" borderId="237" xfId="1" applyNumberFormat="1" applyFont="1" applyFill="1" applyBorder="1" applyAlignment="1">
      <alignment horizontal="center" vertical="center" shrinkToFit="1"/>
    </xf>
    <xf numFmtId="176" fontId="39" fillId="4" borderId="212" xfId="1" applyNumberFormat="1" applyFont="1" applyFill="1" applyBorder="1" applyAlignment="1">
      <alignment vertical="center" shrinkToFit="1"/>
    </xf>
    <xf numFmtId="176" fontId="39" fillId="4" borderId="213" xfId="1" applyNumberFormat="1" applyFont="1" applyFill="1" applyBorder="1" applyAlignment="1">
      <alignment vertical="center" shrinkToFit="1"/>
    </xf>
    <xf numFmtId="176" fontId="39" fillId="4" borderId="214" xfId="1" applyNumberFormat="1" applyFont="1" applyFill="1" applyBorder="1" applyAlignment="1">
      <alignment vertical="center" shrinkToFi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0" xfId="1" applyFont="1" applyFill="1" applyAlignment="1">
      <alignment horizontal="center" vertical="center" wrapText="1"/>
    </xf>
    <xf numFmtId="0" fontId="27" fillId="3" borderId="138" xfId="1" applyFont="1" applyFill="1" applyBorder="1" applyAlignment="1">
      <alignment horizontal="center" vertical="top"/>
    </xf>
    <xf numFmtId="0" fontId="27" fillId="3" borderId="7" xfId="1" applyFont="1" applyFill="1" applyBorder="1" applyAlignment="1">
      <alignment horizontal="center" vertical="top"/>
    </xf>
    <xf numFmtId="176" fontId="3" fillId="3" borderId="77" xfId="3" applyNumberFormat="1" applyFont="1" applyFill="1" applyBorder="1" applyAlignment="1" applyProtection="1">
      <alignment vertical="center" shrinkToFit="1"/>
    </xf>
    <xf numFmtId="176" fontId="3" fillId="3" borderId="187" xfId="3" applyNumberFormat="1" applyFont="1" applyFill="1" applyBorder="1" applyAlignment="1" applyProtection="1">
      <alignment vertical="center" shrinkToFit="1"/>
    </xf>
    <xf numFmtId="176" fontId="3" fillId="3" borderId="113" xfId="3" applyNumberFormat="1" applyFont="1" applyFill="1" applyBorder="1" applyAlignment="1" applyProtection="1">
      <alignment vertical="center" shrinkToFit="1"/>
    </xf>
    <xf numFmtId="176" fontId="3" fillId="3" borderId="71" xfId="3" applyNumberFormat="1" applyFont="1" applyFill="1" applyBorder="1" applyAlignment="1" applyProtection="1">
      <alignment vertical="center" shrinkToFit="1"/>
    </xf>
    <xf numFmtId="176" fontId="3" fillId="3" borderId="66" xfId="3" applyNumberFormat="1" applyFont="1" applyFill="1" applyBorder="1" applyAlignment="1" applyProtection="1">
      <alignment vertical="center" shrinkToFit="1"/>
    </xf>
    <xf numFmtId="176" fontId="3" fillId="3" borderId="115" xfId="3" applyNumberFormat="1" applyFont="1" applyFill="1" applyBorder="1" applyAlignment="1" applyProtection="1">
      <alignment vertical="center" shrinkToFit="1"/>
    </xf>
    <xf numFmtId="176" fontId="3" fillId="3" borderId="87" xfId="3" applyNumberFormat="1" applyFont="1" applyFill="1" applyBorder="1" applyAlignment="1" applyProtection="1">
      <alignment vertical="center" shrinkToFit="1"/>
    </xf>
    <xf numFmtId="176" fontId="3" fillId="3" borderId="199" xfId="3" applyNumberFormat="1" applyFont="1" applyFill="1" applyBorder="1" applyAlignment="1" applyProtection="1">
      <alignment vertical="center" shrinkToFit="1"/>
    </xf>
    <xf numFmtId="176" fontId="3" fillId="3" borderId="239" xfId="3" applyNumberFormat="1" applyFont="1" applyFill="1" applyBorder="1" applyAlignment="1" applyProtection="1">
      <alignment vertical="center" shrinkToFit="1"/>
    </xf>
    <xf numFmtId="176" fontId="3" fillId="3" borderId="74" xfId="1" applyNumberFormat="1" applyFont="1" applyFill="1" applyBorder="1" applyAlignment="1">
      <alignment vertical="center" shrinkToFit="1"/>
    </xf>
    <xf numFmtId="176" fontId="3" fillId="3" borderId="73" xfId="1" applyNumberFormat="1" applyFont="1" applyFill="1" applyBorder="1" applyAlignment="1">
      <alignment vertical="center" shrinkToFit="1"/>
    </xf>
    <xf numFmtId="0" fontId="3" fillId="7" borderId="69" xfId="1" applyFont="1" applyFill="1" applyBorder="1" applyAlignment="1">
      <alignment horizontal="center" vertical="center" shrinkToFit="1"/>
    </xf>
    <xf numFmtId="6" fontId="3" fillId="0" borderId="69" xfId="3" applyFont="1" applyBorder="1" applyAlignment="1" applyProtection="1">
      <alignment vertical="center" wrapText="1"/>
    </xf>
    <xf numFmtId="0" fontId="14" fillId="4" borderId="67" xfId="1" applyFont="1" applyFill="1" applyBorder="1" applyAlignment="1">
      <alignment horizontal="center" vertical="center"/>
    </xf>
    <xf numFmtId="0" fontId="14" fillId="4" borderId="70" xfId="1" applyFont="1" applyFill="1" applyBorder="1" applyAlignment="1">
      <alignment horizontal="center" vertical="center"/>
    </xf>
    <xf numFmtId="0" fontId="14" fillId="4" borderId="68" xfId="1" applyFont="1" applyFill="1" applyBorder="1" applyAlignment="1">
      <alignment horizontal="center" vertical="center"/>
    </xf>
    <xf numFmtId="178" fontId="3" fillId="0" borderId="70" xfId="1" applyNumberFormat="1" applyFont="1" applyBorder="1" applyAlignment="1">
      <alignment horizontal="center" vertical="center" wrapText="1" shrinkToFit="1"/>
    </xf>
    <xf numFmtId="178" fontId="3" fillId="0" borderId="68" xfId="1" applyNumberFormat="1" applyFont="1" applyBorder="1" applyAlignment="1">
      <alignment horizontal="center" vertical="center" wrapText="1" shrinkToFit="1"/>
    </xf>
    <xf numFmtId="0" fontId="14" fillId="4" borderId="78" xfId="1" applyFont="1" applyFill="1" applyBorder="1" applyAlignment="1">
      <alignment horizontal="center" vertical="center"/>
    </xf>
    <xf numFmtId="176" fontId="3" fillId="3" borderId="68" xfId="3" applyNumberFormat="1" applyFont="1" applyFill="1" applyBorder="1" applyAlignment="1" applyProtection="1">
      <alignment vertical="center" shrinkToFit="1"/>
    </xf>
    <xf numFmtId="0" fontId="3" fillId="7" borderId="71" xfId="1" applyFont="1" applyFill="1" applyBorder="1" applyAlignment="1">
      <alignment horizontal="center" vertical="center" shrinkToFit="1"/>
    </xf>
    <xf numFmtId="0" fontId="3" fillId="7" borderId="66" xfId="1" applyFont="1" applyFill="1" applyBorder="1" applyAlignment="1">
      <alignment horizontal="center" vertical="center" shrinkToFit="1"/>
    </xf>
    <xf numFmtId="0" fontId="3" fillId="7" borderId="79" xfId="1" applyFont="1" applyFill="1" applyBorder="1" applyAlignment="1">
      <alignment horizontal="center" vertical="center" shrinkToFit="1"/>
    </xf>
    <xf numFmtId="0" fontId="7" fillId="0" borderId="101" xfId="1" applyFont="1" applyBorder="1" applyAlignment="1">
      <alignment horizontal="center" vertical="center" wrapText="1" shrinkToFit="1"/>
    </xf>
    <xf numFmtId="0" fontId="7" fillId="0" borderId="61" xfId="1" applyFont="1" applyBorder="1" applyAlignment="1">
      <alignment horizontal="center" vertical="center" wrapText="1" shrinkToFit="1"/>
    </xf>
    <xf numFmtId="0" fontId="7" fillId="0" borderId="62" xfId="1" applyFont="1" applyBorder="1" applyAlignment="1">
      <alignment horizontal="center" vertical="center" wrapText="1" shrinkToFit="1"/>
    </xf>
    <xf numFmtId="176" fontId="3" fillId="0" borderId="69" xfId="1" applyNumberFormat="1" applyFont="1" applyBorder="1" applyAlignment="1">
      <alignment horizontal="right" vertical="center" shrinkToFit="1"/>
    </xf>
    <xf numFmtId="176" fontId="3" fillId="0" borderId="71" xfId="1" applyNumberFormat="1" applyFont="1" applyBorder="1" applyAlignment="1">
      <alignment horizontal="right" vertical="center" shrinkToFit="1"/>
    </xf>
    <xf numFmtId="176" fontId="3" fillId="2" borderId="72" xfId="3" applyNumberFormat="1" applyFont="1" applyFill="1" applyBorder="1" applyAlignment="1" applyProtection="1">
      <alignment horizontal="center" vertical="center" shrinkToFit="1"/>
    </xf>
    <xf numFmtId="176" fontId="3" fillId="2" borderId="110" xfId="3" applyNumberFormat="1" applyFont="1" applyFill="1" applyBorder="1" applyAlignment="1" applyProtection="1">
      <alignment horizontal="center" vertical="center" shrinkToFit="1"/>
    </xf>
    <xf numFmtId="0" fontId="3" fillId="0" borderId="102" xfId="1" applyFont="1" applyBorder="1" applyAlignment="1">
      <alignment horizontal="center" vertical="center" wrapText="1" shrinkToFit="1"/>
    </xf>
    <xf numFmtId="0" fontId="3" fillId="0" borderId="59" xfId="1" applyFont="1" applyBorder="1" applyAlignment="1">
      <alignment horizontal="center" vertical="center" wrapText="1" shrinkToFit="1"/>
    </xf>
    <xf numFmtId="0" fontId="3" fillId="0" borderId="64" xfId="1" applyFont="1" applyBorder="1" applyAlignment="1">
      <alignment horizontal="center" vertical="center" wrapText="1" shrinkToFit="1"/>
    </xf>
    <xf numFmtId="176" fontId="3" fillId="0" borderId="69" xfId="3" applyNumberFormat="1" applyFont="1" applyBorder="1" applyAlignment="1" applyProtection="1">
      <alignment vertical="center" wrapText="1" shrinkToFit="1"/>
    </xf>
    <xf numFmtId="176" fontId="3" fillId="0" borderId="69" xfId="3" applyNumberFormat="1" applyFont="1" applyBorder="1" applyAlignment="1" applyProtection="1">
      <alignment vertical="center" shrinkToFit="1"/>
    </xf>
    <xf numFmtId="0" fontId="3" fillId="0" borderId="106" xfId="1" applyFont="1" applyBorder="1" applyAlignment="1">
      <alignment horizontal="center" vertical="center" wrapText="1" shrinkToFit="1"/>
    </xf>
    <xf numFmtId="0" fontId="3" fillId="0" borderId="60" xfId="1" applyFont="1" applyBorder="1" applyAlignment="1">
      <alignment horizontal="center" vertical="center" wrapText="1" shrinkToFit="1"/>
    </xf>
    <xf numFmtId="0" fontId="3" fillId="0" borderId="65" xfId="1" applyFont="1" applyBorder="1" applyAlignment="1">
      <alignment horizontal="center" vertical="center" wrapText="1" shrinkToFit="1"/>
    </xf>
    <xf numFmtId="0" fontId="5" fillId="0" borderId="67" xfId="2" applyFont="1" applyBorder="1" applyAlignment="1">
      <alignment horizontal="center" vertical="center" shrinkToFit="1"/>
    </xf>
    <xf numFmtId="0" fontId="5" fillId="0" borderId="68" xfId="2" applyFont="1" applyBorder="1" applyAlignment="1">
      <alignment horizontal="center" vertical="center" shrinkToFit="1"/>
    </xf>
    <xf numFmtId="176" fontId="3" fillId="0" borderId="77" xfId="3" applyNumberFormat="1" applyFont="1" applyBorder="1" applyAlignment="1" applyProtection="1">
      <alignment vertical="center" shrinkToFit="1"/>
    </xf>
    <xf numFmtId="176" fontId="3" fillId="0" borderId="26" xfId="3" applyNumberFormat="1" applyFont="1" applyBorder="1" applyAlignment="1" applyProtection="1">
      <alignment vertical="center" shrinkToFit="1"/>
    </xf>
    <xf numFmtId="0" fontId="7" fillId="7" borderId="26" xfId="1" applyFont="1" applyFill="1" applyBorder="1" applyAlignment="1">
      <alignment horizontal="center" vertical="center" wrapText="1"/>
    </xf>
    <xf numFmtId="0" fontId="7" fillId="7" borderId="12" xfId="1" applyFont="1" applyFill="1" applyBorder="1" applyAlignment="1">
      <alignment horizontal="center" vertical="center"/>
    </xf>
    <xf numFmtId="176" fontId="3" fillId="0" borderId="71" xfId="3" applyNumberFormat="1" applyFont="1" applyBorder="1" applyAlignment="1" applyProtection="1">
      <alignment vertical="center" shrinkToFit="1"/>
    </xf>
    <xf numFmtId="0" fontId="41" fillId="3" borderId="67" xfId="1" applyFont="1" applyFill="1" applyBorder="1" applyAlignment="1">
      <alignment horizontal="center" vertical="center" wrapText="1"/>
    </xf>
    <xf numFmtId="0" fontId="41" fillId="3" borderId="70" xfId="1" applyFont="1" applyFill="1" applyBorder="1" applyAlignment="1">
      <alignment horizontal="center" vertical="center"/>
    </xf>
    <xf numFmtId="176" fontId="3" fillId="0" borderId="77" xfId="1" applyNumberFormat="1" applyFont="1" applyBorder="1" applyAlignment="1">
      <alignment horizontal="right" vertical="center" shrinkToFit="1"/>
    </xf>
    <xf numFmtId="176" fontId="3" fillId="0" borderId="26" xfId="1" applyNumberFormat="1" applyFont="1" applyBorder="1" applyAlignment="1">
      <alignment horizontal="right" vertical="center" shrinkToFit="1"/>
    </xf>
    <xf numFmtId="176" fontId="3" fillId="0" borderId="78" xfId="3" applyNumberFormat="1" applyFont="1" applyBorder="1" applyAlignment="1" applyProtection="1">
      <alignment vertical="center" wrapText="1" shrinkToFit="1"/>
    </xf>
    <xf numFmtId="176" fontId="3" fillId="0" borderId="67" xfId="3" applyNumberFormat="1" applyFont="1" applyBorder="1" applyAlignment="1" applyProtection="1">
      <alignment vertical="center" wrapText="1" shrinkToFit="1"/>
    </xf>
    <xf numFmtId="176" fontId="3" fillId="0" borderId="78" xfId="3" applyNumberFormat="1" applyFont="1" applyBorder="1" applyAlignment="1" applyProtection="1">
      <alignment vertical="center" shrinkToFit="1"/>
    </xf>
    <xf numFmtId="176" fontId="3" fillId="0" borderId="67" xfId="3" applyNumberFormat="1" applyFont="1" applyBorder="1" applyAlignment="1" applyProtection="1">
      <alignment vertical="center" shrinkToFit="1"/>
    </xf>
    <xf numFmtId="176" fontId="3" fillId="3" borderId="67" xfId="3" applyNumberFormat="1" applyFont="1" applyFill="1" applyBorder="1" applyAlignment="1" applyProtection="1">
      <alignment vertical="center" shrinkToFit="1"/>
    </xf>
    <xf numFmtId="0" fontId="34" fillId="11" borderId="26" xfId="2" applyFont="1" applyFill="1" applyBorder="1" applyAlignment="1">
      <alignment horizontal="center" vertical="center" shrinkToFit="1"/>
    </xf>
    <xf numFmtId="0" fontId="34" fillId="11" borderId="27" xfId="2" applyFont="1" applyFill="1" applyBorder="1" applyAlignment="1">
      <alignment horizontal="center" vertical="center" shrinkToFit="1"/>
    </xf>
    <xf numFmtId="0" fontId="34" fillId="11" borderId="46" xfId="2" applyFont="1" applyFill="1" applyBorder="1" applyAlignment="1">
      <alignment horizontal="center" vertical="center" shrinkToFit="1"/>
    </xf>
    <xf numFmtId="0" fontId="34" fillId="11" borderId="19" xfId="2" applyFont="1" applyFill="1" applyBorder="1" applyAlignment="1">
      <alignment horizontal="center" vertical="center" shrinkToFit="1"/>
    </xf>
    <xf numFmtId="0" fontId="34" fillId="11" borderId="20" xfId="2" applyFont="1" applyFill="1" applyBorder="1" applyAlignment="1">
      <alignment horizontal="center" vertical="center" shrinkToFit="1"/>
    </xf>
    <xf numFmtId="0" fontId="34" fillId="11" borderId="48" xfId="2" applyFont="1" applyFill="1" applyBorder="1" applyAlignment="1">
      <alignment horizontal="center" vertical="center" shrinkToFit="1"/>
    </xf>
    <xf numFmtId="176" fontId="3" fillId="0" borderId="19" xfId="1" applyNumberFormat="1" applyFont="1" applyBorder="1" applyAlignment="1">
      <alignment horizontal="right" vertical="center" shrinkToFit="1"/>
    </xf>
    <xf numFmtId="176" fontId="3" fillId="0" borderId="68" xfId="3" applyNumberFormat="1" applyFont="1" applyBorder="1" applyAlignment="1" applyProtection="1">
      <alignment vertical="center" wrapText="1" shrinkToFit="1"/>
    </xf>
    <xf numFmtId="176" fontId="3" fillId="0" borderId="78" xfId="1" applyNumberFormat="1" applyFont="1" applyBorder="1" applyAlignment="1">
      <alignment horizontal="right" vertical="center" shrinkToFit="1"/>
    </xf>
    <xf numFmtId="0" fontId="14" fillId="4" borderId="67" xfId="1" applyFont="1" applyFill="1" applyBorder="1" applyAlignment="1">
      <alignment horizontal="center" vertical="center" textRotation="255"/>
    </xf>
    <xf numFmtId="0" fontId="14" fillId="4" borderId="70" xfId="1" applyFont="1" applyFill="1" applyBorder="1" applyAlignment="1">
      <alignment horizontal="center" vertical="center" textRotation="255"/>
    </xf>
    <xf numFmtId="0" fontId="3" fillId="7" borderId="67" xfId="1" applyFont="1" applyFill="1" applyBorder="1" applyAlignment="1">
      <alignment horizontal="center" vertical="center" wrapText="1" shrinkToFit="1"/>
    </xf>
    <xf numFmtId="0" fontId="3" fillId="7" borderId="70" xfId="1" applyFont="1" applyFill="1" applyBorder="1" applyAlignment="1">
      <alignment horizontal="center" vertical="center" wrapText="1" shrinkToFit="1"/>
    </xf>
    <xf numFmtId="0" fontId="3" fillId="7" borderId="84" xfId="1" applyFont="1" applyFill="1" applyBorder="1" applyAlignment="1">
      <alignment horizontal="center" vertical="center" wrapText="1" shrinkToFit="1"/>
    </xf>
    <xf numFmtId="0" fontId="7" fillId="7" borderId="26" xfId="1" applyFont="1" applyFill="1" applyBorder="1" applyAlignment="1">
      <alignment horizontal="center" vertical="center" wrapText="1" shrinkToFit="1"/>
    </xf>
    <xf numFmtId="0" fontId="7" fillId="7" borderId="12" xfId="1" applyFont="1" applyFill="1" applyBorder="1" applyAlignment="1">
      <alignment horizontal="center" vertical="center" shrinkToFit="1"/>
    </xf>
    <xf numFmtId="176" fontId="3" fillId="0" borderId="68" xfId="3" applyNumberFormat="1" applyFont="1" applyBorder="1" applyAlignment="1" applyProtection="1">
      <alignment vertical="center" shrinkToFit="1"/>
    </xf>
    <xf numFmtId="176" fontId="3" fillId="5" borderId="189" xfId="1" applyNumberFormat="1" applyFont="1" applyFill="1" applyBorder="1" applyAlignment="1">
      <alignment horizontal="center" vertical="center" shrinkToFit="1"/>
    </xf>
    <xf numFmtId="176" fontId="3" fillId="5" borderId="125" xfId="1" applyNumberFormat="1" applyFont="1" applyFill="1" applyBorder="1" applyAlignment="1">
      <alignment horizontal="center" vertical="center" shrinkToFit="1"/>
    </xf>
    <xf numFmtId="176" fontId="10" fillId="2" borderId="146" xfId="1" applyNumberFormat="1" applyFont="1" applyFill="1" applyBorder="1" applyAlignment="1">
      <alignment vertical="center" shrinkToFit="1"/>
    </xf>
    <xf numFmtId="176" fontId="10" fillId="2" borderId="66" xfId="1" applyNumberFormat="1" applyFont="1" applyFill="1" applyBorder="1" applyAlignment="1">
      <alignment vertical="center" shrinkToFit="1"/>
    </xf>
    <xf numFmtId="176" fontId="10" fillId="2" borderId="115" xfId="1" applyNumberFormat="1" applyFont="1" applyFill="1" applyBorder="1" applyAlignment="1">
      <alignment vertical="center" shrinkToFit="1"/>
    </xf>
    <xf numFmtId="176" fontId="10" fillId="2" borderId="145" xfId="1" applyNumberFormat="1" applyFont="1" applyFill="1" applyBorder="1" applyAlignment="1">
      <alignment vertical="center" shrinkToFit="1"/>
    </xf>
    <xf numFmtId="176" fontId="10" fillId="2" borderId="187" xfId="1" applyNumberFormat="1" applyFont="1" applyFill="1" applyBorder="1" applyAlignment="1">
      <alignment vertical="center" shrinkToFit="1"/>
    </xf>
    <xf numFmtId="176" fontId="10" fillId="2" borderId="113" xfId="1" applyNumberFormat="1" applyFont="1" applyFill="1" applyBorder="1" applyAlignment="1">
      <alignment vertical="center" shrinkToFit="1"/>
    </xf>
    <xf numFmtId="176" fontId="3" fillId="5" borderId="188" xfId="1" applyNumberFormat="1" applyFont="1" applyFill="1" applyBorder="1" applyAlignment="1">
      <alignment horizontal="center" vertical="center" shrinkToFit="1"/>
    </xf>
    <xf numFmtId="176" fontId="3" fillId="5" borderId="156" xfId="1" applyNumberFormat="1" applyFont="1" applyFill="1" applyBorder="1" applyAlignment="1">
      <alignment horizontal="center" vertical="center" shrinkToFit="1"/>
    </xf>
    <xf numFmtId="176" fontId="3" fillId="6" borderId="189" xfId="1" applyNumberFormat="1" applyFont="1" applyFill="1" applyBorder="1" applyAlignment="1">
      <alignment horizontal="center" vertical="center" shrinkToFit="1"/>
    </xf>
    <xf numFmtId="176" fontId="3" fillId="6" borderId="66" xfId="1" applyNumberFormat="1" applyFont="1" applyFill="1" applyBorder="1" applyAlignment="1">
      <alignment horizontal="center" vertical="center" shrinkToFit="1"/>
    </xf>
    <xf numFmtId="176" fontId="3" fillId="6" borderId="188" xfId="1" applyNumberFormat="1" applyFont="1" applyFill="1" applyBorder="1" applyAlignment="1">
      <alignment horizontal="center" vertical="center" shrinkToFit="1"/>
    </xf>
    <xf numFmtId="176" fontId="3" fillId="6" borderId="187" xfId="1" applyNumberFormat="1" applyFont="1" applyFill="1" applyBorder="1" applyAlignment="1">
      <alignment horizontal="center" vertical="center" shrinkToFit="1"/>
    </xf>
    <xf numFmtId="0" fontId="46" fillId="0" borderId="71" xfId="1" applyFont="1" applyBorder="1" applyAlignment="1">
      <alignment horizontal="center" vertical="center"/>
    </xf>
    <xf numFmtId="0" fontId="46" fillId="0" borderId="79" xfId="1" applyFont="1" applyBorder="1" applyAlignment="1">
      <alignment horizontal="center" vertical="center"/>
    </xf>
    <xf numFmtId="0" fontId="18" fillId="12" borderId="37" xfId="2" applyFont="1" applyFill="1" applyBorder="1" applyAlignment="1">
      <alignment horizontal="center" vertical="center" shrinkToFit="1"/>
    </xf>
    <xf numFmtId="0" fontId="18" fillId="12" borderId="38" xfId="2" applyFont="1" applyFill="1" applyBorder="1" applyAlignment="1">
      <alignment horizontal="center" vertical="center" shrinkToFit="1"/>
    </xf>
    <xf numFmtId="0" fontId="18" fillId="12" borderId="39" xfId="2" applyFont="1" applyFill="1" applyBorder="1" applyAlignment="1">
      <alignment horizontal="center" vertical="center" shrinkToFit="1"/>
    </xf>
    <xf numFmtId="0" fontId="18" fillId="12" borderId="6" xfId="2" applyFont="1" applyFill="1" applyBorder="1" applyAlignment="1">
      <alignment horizontal="center" vertical="center" shrinkToFit="1"/>
    </xf>
    <xf numFmtId="0" fontId="18" fillId="12" borderId="7" xfId="2" applyFont="1" applyFill="1" applyBorder="1" applyAlignment="1">
      <alignment horizontal="center" vertical="center" shrinkToFit="1"/>
    </xf>
    <xf numFmtId="0" fontId="18" fillId="12" borderId="8" xfId="2" applyFont="1" applyFill="1" applyBorder="1" applyAlignment="1">
      <alignment horizontal="center" vertical="center" shrinkToFit="1"/>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46"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48" xfId="1" applyFont="1" applyBorder="1" applyAlignment="1">
      <alignment horizontal="center" vertical="center"/>
    </xf>
    <xf numFmtId="0" fontId="26" fillId="0" borderId="0" xfId="2" applyFont="1" applyAlignment="1">
      <alignment horizontal="left" vertical="center" wrapText="1"/>
    </xf>
    <xf numFmtId="0" fontId="17" fillId="2" borderId="87" xfId="1" applyFont="1" applyFill="1" applyBorder="1" applyAlignment="1">
      <alignment horizontal="center" vertical="center"/>
    </xf>
    <xf numFmtId="0" fontId="17" fillId="2" borderId="199" xfId="1" applyFont="1" applyFill="1" applyBorder="1" applyAlignment="1">
      <alignment horizontal="center" vertical="center"/>
    </xf>
    <xf numFmtId="0" fontId="17" fillId="2" borderId="200" xfId="1" applyFont="1" applyFill="1" applyBorder="1" applyAlignment="1">
      <alignment horizontal="center" vertical="center"/>
    </xf>
    <xf numFmtId="0" fontId="3" fillId="7" borderId="117" xfId="1" applyFont="1" applyFill="1" applyBorder="1" applyAlignment="1">
      <alignment horizontal="center" vertical="center" textRotation="255"/>
    </xf>
    <xf numFmtId="0" fontId="3" fillId="7" borderId="118" xfId="1" applyFont="1" applyFill="1" applyBorder="1" applyAlignment="1">
      <alignment horizontal="center" vertical="center" textRotation="255"/>
    </xf>
    <xf numFmtId="0" fontId="3" fillId="7" borderId="96" xfId="1" applyFont="1" applyFill="1" applyBorder="1" applyAlignment="1">
      <alignment horizontal="center" vertical="center" textRotation="255"/>
    </xf>
    <xf numFmtId="0" fontId="7" fillId="7" borderId="144" xfId="1" applyFont="1" applyFill="1" applyBorder="1" applyAlignment="1">
      <alignment horizontal="center" vertical="center" wrapText="1"/>
    </xf>
    <xf numFmtId="0" fontId="7" fillId="7" borderId="132" xfId="1" applyFont="1" applyFill="1" applyBorder="1" applyAlignment="1">
      <alignment horizontal="center" vertical="center" wrapText="1"/>
    </xf>
    <xf numFmtId="0" fontId="7" fillId="7" borderId="6" xfId="1" applyFont="1" applyFill="1" applyBorder="1" applyAlignment="1">
      <alignment horizontal="center" vertical="center" wrapText="1"/>
    </xf>
    <xf numFmtId="0" fontId="17" fillId="7" borderId="37" xfId="1" applyFont="1" applyFill="1" applyBorder="1" applyAlignment="1">
      <alignment horizontal="center" vertical="center"/>
    </xf>
    <xf numFmtId="0" fontId="17" fillId="7" borderId="38" xfId="1" applyFont="1" applyFill="1" applyBorder="1" applyAlignment="1">
      <alignment horizontal="center" vertical="center"/>
    </xf>
    <xf numFmtId="0" fontId="17" fillId="7" borderId="39" xfId="1" applyFont="1" applyFill="1" applyBorder="1" applyAlignment="1">
      <alignment horizontal="center" vertical="center"/>
    </xf>
    <xf numFmtId="0" fontId="4" fillId="6" borderId="169" xfId="1" applyFont="1" applyFill="1" applyBorder="1" applyAlignment="1">
      <alignment horizontal="center" vertical="center" wrapText="1" shrinkToFit="1"/>
    </xf>
    <xf numFmtId="0" fontId="4" fillId="6" borderId="0" xfId="1" applyFont="1" applyFill="1" applyAlignment="1">
      <alignment horizontal="center" vertical="center" wrapText="1" shrinkToFit="1"/>
    </xf>
    <xf numFmtId="180" fontId="7" fillId="6" borderId="186" xfId="1" applyNumberFormat="1" applyFont="1" applyFill="1" applyBorder="1" applyAlignment="1">
      <alignment horizontal="center" vertical="top" wrapText="1" shrinkToFit="1"/>
    </xf>
    <xf numFmtId="180" fontId="7" fillId="6" borderId="7" xfId="1" applyNumberFormat="1" applyFont="1" applyFill="1" applyBorder="1" applyAlignment="1">
      <alignment horizontal="center" vertical="top" wrapText="1" shrinkToFit="1"/>
    </xf>
    <xf numFmtId="0" fontId="17" fillId="6" borderId="145" xfId="1" applyFont="1" applyFill="1" applyBorder="1" applyAlignment="1">
      <alignment horizontal="center" vertical="center" shrinkToFit="1"/>
    </xf>
    <xf numFmtId="0" fontId="17" fillId="6" borderId="187" xfId="1" applyFont="1" applyFill="1" applyBorder="1" applyAlignment="1">
      <alignment horizontal="center" vertical="center" shrinkToFit="1"/>
    </xf>
    <xf numFmtId="0" fontId="17" fillId="6" borderId="156" xfId="1" applyFont="1" applyFill="1" applyBorder="1" applyAlignment="1">
      <alignment horizontal="center" vertical="center" shrinkToFit="1"/>
    </xf>
    <xf numFmtId="0" fontId="4" fillId="5" borderId="169" xfId="1" applyFont="1" applyFill="1" applyBorder="1" applyAlignment="1">
      <alignment horizontal="center" vertical="center" wrapText="1" shrinkToFit="1"/>
    </xf>
    <xf numFmtId="0" fontId="4" fillId="5" borderId="185" xfId="1" applyFont="1" applyFill="1" applyBorder="1" applyAlignment="1">
      <alignment horizontal="center" vertical="center" wrapText="1" shrinkToFit="1"/>
    </xf>
    <xf numFmtId="0" fontId="4" fillId="5" borderId="186" xfId="1" applyFont="1" applyFill="1" applyBorder="1" applyAlignment="1">
      <alignment horizontal="center" vertical="center" wrapText="1" shrinkToFit="1"/>
    </xf>
    <xf numFmtId="0" fontId="4" fillId="5" borderId="8" xfId="1" applyFont="1" applyFill="1" applyBorder="1" applyAlignment="1">
      <alignment horizontal="center" vertical="center" wrapText="1" shrinkToFit="1"/>
    </xf>
    <xf numFmtId="0" fontId="10" fillId="2" borderId="37"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132"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18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6" fontId="43" fillId="4" borderId="111" xfId="3" applyFont="1" applyFill="1" applyBorder="1" applyAlignment="1" applyProtection="1">
      <alignment horizontal="center" vertical="center" shrinkToFit="1"/>
    </xf>
    <xf numFmtId="6" fontId="43" fillId="4" borderId="155" xfId="3" applyFont="1" applyFill="1" applyBorder="1" applyAlignment="1" applyProtection="1">
      <alignment horizontal="center" vertical="center" shrinkToFit="1"/>
    </xf>
    <xf numFmtId="179" fontId="3" fillId="7" borderId="76" xfId="1" applyNumberFormat="1" applyFont="1" applyFill="1" applyBorder="1" applyAlignment="1">
      <alignment horizontal="center" vertical="center" shrinkToFit="1"/>
    </xf>
    <xf numFmtId="179" fontId="3" fillId="7" borderId="19" xfId="1" applyNumberFormat="1" applyFont="1" applyFill="1" applyBorder="1" applyAlignment="1">
      <alignment horizontal="center" vertical="center" shrinkToFit="1"/>
    </xf>
    <xf numFmtId="176" fontId="3" fillId="7" borderId="145" xfId="3" applyNumberFormat="1" applyFont="1" applyFill="1" applyBorder="1" applyAlignment="1" applyProtection="1">
      <alignment vertical="center" shrinkToFit="1"/>
    </xf>
    <xf numFmtId="176" fontId="3" fillId="7" borderId="146" xfId="3" applyNumberFormat="1" applyFont="1" applyFill="1" applyBorder="1" applyAlignment="1" applyProtection="1">
      <alignment vertical="center" shrinkToFit="1"/>
    </xf>
    <xf numFmtId="176" fontId="3" fillId="7" borderId="81" xfId="3" applyNumberFormat="1" applyFont="1" applyFill="1" applyBorder="1" applyAlignment="1" applyProtection="1">
      <alignment vertical="center" shrinkToFit="1"/>
    </xf>
    <xf numFmtId="176" fontId="3" fillId="7" borderId="93" xfId="3" applyNumberFormat="1" applyFont="1" applyFill="1" applyBorder="1" applyAlignment="1" applyProtection="1">
      <alignment horizontal="right" vertical="center" shrinkToFit="1"/>
    </xf>
    <xf numFmtId="176" fontId="3" fillId="7" borderId="118" xfId="3" applyNumberFormat="1" applyFont="1" applyFill="1" applyBorder="1" applyAlignment="1" applyProtection="1">
      <alignment horizontal="right" vertical="center" shrinkToFit="1"/>
    </xf>
    <xf numFmtId="181" fontId="7" fillId="6" borderId="190" xfId="1" applyNumberFormat="1" applyFont="1" applyFill="1" applyBorder="1" applyAlignment="1">
      <alignment horizontal="center" vertical="center" shrinkToFit="1"/>
    </xf>
    <xf numFmtId="181" fontId="7" fillId="6" borderId="191" xfId="1" applyNumberFormat="1" applyFont="1" applyFill="1" applyBorder="1" applyAlignment="1">
      <alignment horizontal="center" vertical="center" shrinkToFit="1"/>
    </xf>
    <xf numFmtId="176" fontId="3" fillId="6" borderId="192" xfId="1" applyNumberFormat="1" applyFont="1" applyFill="1" applyBorder="1" applyAlignment="1">
      <alignment vertical="center" shrinkToFit="1"/>
    </xf>
    <xf numFmtId="176" fontId="3" fillId="6" borderId="193" xfId="1" applyNumberFormat="1" applyFont="1" applyFill="1" applyBorder="1" applyAlignment="1">
      <alignment vertical="center" shrinkToFit="1"/>
    </xf>
    <xf numFmtId="181" fontId="7" fillId="5" borderId="190" xfId="1" applyNumberFormat="1" applyFont="1" applyFill="1" applyBorder="1" applyAlignment="1">
      <alignment horizontal="center" vertical="center" shrinkToFit="1"/>
    </xf>
    <xf numFmtId="181" fontId="7" fillId="5" borderId="195" xfId="1" applyNumberFormat="1" applyFont="1" applyFill="1" applyBorder="1" applyAlignment="1">
      <alignment horizontal="center" vertical="center" shrinkToFit="1"/>
    </xf>
    <xf numFmtId="176" fontId="3" fillId="5" borderId="230" xfId="1" applyNumberFormat="1" applyFont="1" applyFill="1" applyBorder="1" applyAlignment="1">
      <alignment horizontal="center" vertical="center" shrinkToFit="1"/>
    </xf>
    <xf numFmtId="176" fontId="3" fillId="5" borderId="231" xfId="1" applyNumberFormat="1" applyFont="1" applyFill="1" applyBorder="1" applyAlignment="1">
      <alignment horizontal="center" vertical="center" shrinkToFit="1"/>
    </xf>
    <xf numFmtId="176" fontId="43" fillId="4" borderId="232" xfId="1" applyNumberFormat="1" applyFont="1" applyFill="1" applyBorder="1" applyAlignment="1">
      <alignment horizontal="center" vertical="center" shrinkToFit="1"/>
    </xf>
    <xf numFmtId="176" fontId="43" fillId="4" borderId="233" xfId="1" applyNumberFormat="1" applyFont="1" applyFill="1" applyBorder="1" applyAlignment="1">
      <alignment horizontal="center" vertical="center" shrinkToFit="1"/>
    </xf>
    <xf numFmtId="176" fontId="10" fillId="2" borderId="37" xfId="1" applyNumberFormat="1" applyFont="1" applyFill="1" applyBorder="1" applyAlignment="1">
      <alignment vertical="center" shrinkToFit="1"/>
    </xf>
    <xf numFmtId="176" fontId="10" fillId="2" borderId="38" xfId="1" applyNumberFormat="1" applyFont="1" applyFill="1" applyBorder="1" applyAlignment="1">
      <alignment vertical="center" shrinkToFit="1"/>
    </xf>
    <xf numFmtId="176" fontId="10" fillId="2" borderId="181" xfId="1" applyNumberFormat="1" applyFont="1" applyFill="1" applyBorder="1" applyAlignment="1">
      <alignment vertical="center" shrinkToFit="1"/>
    </xf>
    <xf numFmtId="176" fontId="10" fillId="2" borderId="131" xfId="1" applyNumberFormat="1" applyFont="1" applyFill="1" applyBorder="1" applyAlignment="1">
      <alignment vertical="center" shrinkToFit="1"/>
    </xf>
    <xf numFmtId="176" fontId="10" fillId="2" borderId="139" xfId="1" applyNumberFormat="1" applyFont="1" applyFill="1" applyBorder="1" applyAlignment="1">
      <alignment vertical="center" shrinkToFit="1"/>
    </xf>
    <xf numFmtId="176" fontId="10" fillId="2" borderId="194" xfId="1" applyNumberFormat="1" applyFont="1" applyFill="1" applyBorder="1" applyAlignment="1">
      <alignment vertical="center" shrinkToFit="1"/>
    </xf>
    <xf numFmtId="3" fontId="43" fillId="4" borderId="124" xfId="1" applyNumberFormat="1" applyFont="1" applyFill="1" applyBorder="1" applyAlignment="1">
      <alignment vertical="center" shrinkToFit="1"/>
    </xf>
    <xf numFmtId="3" fontId="43" fillId="4" borderId="120" xfId="1" applyNumberFormat="1" applyFont="1" applyFill="1" applyBorder="1" applyAlignment="1">
      <alignment vertical="center" shrinkToFit="1"/>
    </xf>
    <xf numFmtId="3" fontId="43" fillId="4" borderId="112" xfId="1" applyNumberFormat="1" applyFont="1" applyFill="1" applyBorder="1" applyAlignment="1">
      <alignment vertical="center" shrinkToFit="1"/>
    </xf>
    <xf numFmtId="176" fontId="43" fillId="4" borderId="124" xfId="1" applyNumberFormat="1" applyFont="1" applyFill="1" applyBorder="1" applyAlignment="1">
      <alignment vertical="center" shrinkToFit="1"/>
    </xf>
    <xf numFmtId="176" fontId="43" fillId="4" borderId="120" xfId="1" applyNumberFormat="1" applyFont="1" applyFill="1" applyBorder="1" applyAlignment="1">
      <alignment vertical="center" shrinkToFit="1"/>
    </xf>
    <xf numFmtId="176" fontId="43" fillId="4" borderId="196" xfId="1" applyNumberFormat="1" applyFont="1" applyFill="1" applyBorder="1" applyAlignment="1">
      <alignment vertical="center" shrinkToFit="1"/>
    </xf>
    <xf numFmtId="176" fontId="10" fillId="2" borderId="125" xfId="1" applyNumberFormat="1" applyFont="1" applyFill="1" applyBorder="1" applyAlignment="1">
      <alignment vertical="center" shrinkToFit="1"/>
    </xf>
    <xf numFmtId="0" fontId="17" fillId="6" borderId="147" xfId="1" applyFont="1" applyFill="1" applyBorder="1" applyAlignment="1">
      <alignment horizontal="center" vertical="center" shrinkToFit="1"/>
    </xf>
    <xf numFmtId="0" fontId="17" fillId="6" borderId="20" xfId="1" applyFont="1" applyFill="1" applyBorder="1" applyAlignment="1">
      <alignment horizontal="center" vertical="center" shrinkToFit="1"/>
    </xf>
    <xf numFmtId="176" fontId="10" fillId="2" borderId="39" xfId="1" applyNumberFormat="1" applyFont="1" applyFill="1" applyBorder="1" applyAlignment="1">
      <alignment vertical="center" shrinkToFit="1"/>
    </xf>
    <xf numFmtId="176" fontId="10" fillId="2" borderId="123" xfId="1" applyNumberFormat="1" applyFont="1" applyFill="1" applyBorder="1" applyAlignment="1">
      <alignment vertical="center" shrinkToFit="1"/>
    </xf>
    <xf numFmtId="0" fontId="17" fillId="7" borderId="132" xfId="1" applyFont="1" applyFill="1" applyBorder="1" applyAlignment="1">
      <alignment horizontal="center" vertical="center"/>
    </xf>
    <xf numFmtId="0" fontId="17" fillId="7" borderId="0" xfId="1" applyFont="1" applyFill="1" applyAlignment="1">
      <alignment horizontal="center" vertical="center"/>
    </xf>
    <xf numFmtId="0" fontId="17" fillId="7" borderId="185" xfId="1" applyFont="1" applyFill="1" applyBorder="1" applyAlignment="1">
      <alignment horizontal="center" vertical="center"/>
    </xf>
    <xf numFmtId="0" fontId="4" fillId="5" borderId="189" xfId="1" applyFont="1" applyFill="1" applyBorder="1" applyAlignment="1">
      <alignment horizontal="center" vertical="center" wrapText="1" shrinkToFit="1"/>
    </xf>
    <xf numFmtId="0" fontId="4" fillId="5" borderId="66" xfId="1" applyFont="1" applyFill="1" applyBorder="1" applyAlignment="1">
      <alignment horizontal="center" vertical="center" wrapText="1" shrinkToFit="1"/>
    </xf>
    <xf numFmtId="0" fontId="4" fillId="5" borderId="197" xfId="1" applyFont="1" applyFill="1" applyBorder="1" applyAlignment="1">
      <alignment horizontal="center" vertical="center" wrapText="1" shrinkToFit="1"/>
    </xf>
    <xf numFmtId="0" fontId="4" fillId="5" borderId="199" xfId="1" applyFont="1" applyFill="1" applyBorder="1" applyAlignment="1">
      <alignment horizontal="center" vertical="center" wrapText="1" shrinkToFit="1"/>
    </xf>
    <xf numFmtId="0" fontId="3" fillId="0" borderId="0" xfId="1" applyFont="1" applyAlignment="1">
      <alignment horizontal="right"/>
    </xf>
    <xf numFmtId="0" fontId="3" fillId="0" borderId="20" xfId="1" applyFont="1" applyBorder="1" applyAlignment="1">
      <alignment horizontal="right"/>
    </xf>
    <xf numFmtId="176" fontId="43" fillId="4" borderId="126" xfId="3" applyNumberFormat="1" applyFont="1" applyFill="1" applyBorder="1" applyAlignment="1" applyProtection="1">
      <alignment vertical="center" shrinkToFit="1"/>
    </xf>
    <xf numFmtId="176" fontId="43" fillId="4" borderId="204" xfId="3" applyNumberFormat="1" applyFont="1" applyFill="1" applyBorder="1" applyAlignment="1" applyProtection="1">
      <alignment vertical="center" shrinkToFit="1"/>
    </xf>
    <xf numFmtId="176" fontId="43" fillId="4" borderId="139" xfId="3" applyNumberFormat="1" applyFont="1" applyFill="1" applyBorder="1" applyAlignment="1" applyProtection="1">
      <alignment vertical="center" shrinkToFit="1"/>
    </xf>
    <xf numFmtId="176" fontId="43" fillId="4" borderId="194" xfId="3" applyNumberFormat="1" applyFont="1" applyFill="1" applyBorder="1" applyAlignment="1" applyProtection="1">
      <alignment vertical="center" shrinkToFit="1"/>
    </xf>
    <xf numFmtId="176" fontId="43" fillId="4" borderId="130" xfId="1" applyNumberFormat="1" applyFont="1" applyFill="1" applyBorder="1" applyAlignment="1">
      <alignment vertical="center" shrinkToFit="1"/>
    </xf>
    <xf numFmtId="176" fontId="43" fillId="4" borderId="126" xfId="1" applyNumberFormat="1" applyFont="1" applyFill="1" applyBorder="1" applyAlignment="1">
      <alignment vertical="center" shrinkToFit="1"/>
    </xf>
    <xf numFmtId="176" fontId="43" fillId="4" borderId="204" xfId="1" applyNumberFormat="1" applyFont="1" applyFill="1" applyBorder="1" applyAlignment="1">
      <alignment vertical="center" shrinkToFit="1"/>
    </xf>
    <xf numFmtId="176" fontId="43" fillId="4" borderId="131" xfId="1" applyNumberFormat="1" applyFont="1" applyFill="1" applyBorder="1" applyAlignment="1">
      <alignment vertical="center" shrinkToFit="1"/>
    </xf>
    <xf numFmtId="176" fontId="43" fillId="4" borderId="139" xfId="1" applyNumberFormat="1" applyFont="1" applyFill="1" applyBorder="1" applyAlignment="1">
      <alignment vertical="center" shrinkToFit="1"/>
    </xf>
    <xf numFmtId="176" fontId="43" fillId="4" borderId="194" xfId="1" applyNumberFormat="1" applyFont="1" applyFill="1" applyBorder="1" applyAlignment="1">
      <alignment vertical="center" shrinkToFit="1"/>
    </xf>
    <xf numFmtId="179" fontId="7" fillId="6" borderId="209" xfId="1" applyNumberFormat="1" applyFont="1" applyFill="1" applyBorder="1" applyAlignment="1">
      <alignment horizontal="center" vertical="center" shrinkToFit="1"/>
    </xf>
    <xf numFmtId="179" fontId="7" fillId="6" borderId="210" xfId="1" applyNumberFormat="1" applyFont="1" applyFill="1" applyBorder="1" applyAlignment="1">
      <alignment horizontal="center" vertical="center" shrinkToFit="1"/>
    </xf>
    <xf numFmtId="179" fontId="7" fillId="6" borderId="211" xfId="1" applyNumberFormat="1" applyFont="1" applyFill="1" applyBorder="1" applyAlignment="1">
      <alignment horizontal="center" vertical="center" shrinkToFit="1"/>
    </xf>
    <xf numFmtId="176" fontId="7" fillId="6" borderId="192" xfId="1" applyNumberFormat="1" applyFont="1" applyFill="1" applyBorder="1">
      <alignment vertical="center"/>
    </xf>
    <xf numFmtId="176" fontId="7" fillId="6" borderId="193" xfId="1" applyNumberFormat="1" applyFont="1" applyFill="1" applyBorder="1">
      <alignment vertical="center"/>
    </xf>
    <xf numFmtId="176" fontId="7" fillId="6" borderId="198" xfId="1" applyNumberFormat="1" applyFont="1" applyFill="1" applyBorder="1">
      <alignment vertical="center"/>
    </xf>
    <xf numFmtId="0" fontId="3" fillId="2" borderId="144"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184" xfId="1" applyFont="1" applyFill="1" applyBorder="1" applyAlignment="1">
      <alignment horizontal="center" vertical="center" wrapText="1"/>
    </xf>
    <xf numFmtId="0" fontId="3" fillId="2" borderId="132"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18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176" fontId="3" fillId="2" borderId="220" xfId="1" applyNumberFormat="1" applyFont="1" applyFill="1" applyBorder="1" applyAlignment="1">
      <alignment horizontal="center" vertical="center" shrinkToFit="1"/>
    </xf>
    <xf numFmtId="176" fontId="3" fillId="2" borderId="148" xfId="1" applyNumberFormat="1" applyFont="1" applyFill="1" applyBorder="1" applyAlignment="1">
      <alignment horizontal="center" vertical="center" shrinkToFit="1"/>
    </xf>
    <xf numFmtId="176" fontId="3" fillId="2" borderId="221" xfId="1" applyNumberFormat="1" applyFont="1" applyFill="1" applyBorder="1" applyAlignment="1">
      <alignment horizontal="center" vertical="center" shrinkToFit="1"/>
    </xf>
    <xf numFmtId="176" fontId="3" fillId="2" borderId="224" xfId="1" applyNumberFormat="1" applyFont="1" applyFill="1" applyBorder="1" applyAlignment="1">
      <alignment horizontal="center" vertical="center" shrinkToFit="1"/>
    </xf>
    <xf numFmtId="176" fontId="3" fillId="2" borderId="149" xfId="1" applyNumberFormat="1" applyFont="1" applyFill="1" applyBorder="1" applyAlignment="1">
      <alignment horizontal="center" vertical="center" shrinkToFit="1"/>
    </xf>
    <xf numFmtId="176" fontId="3" fillId="2" borderId="225" xfId="1" applyNumberFormat="1" applyFont="1" applyFill="1" applyBorder="1" applyAlignment="1">
      <alignment horizontal="center" vertical="center" shrinkToFit="1"/>
    </xf>
    <xf numFmtId="176" fontId="3" fillId="2" borderId="228" xfId="1" applyNumberFormat="1" applyFont="1" applyFill="1" applyBorder="1" applyAlignment="1">
      <alignment horizontal="center" vertical="center" shrinkToFit="1"/>
    </xf>
    <xf numFmtId="176" fontId="3" fillId="2" borderId="150" xfId="1" applyNumberFormat="1" applyFont="1" applyFill="1" applyBorder="1" applyAlignment="1">
      <alignment horizontal="center" vertical="center" shrinkToFit="1"/>
    </xf>
    <xf numFmtId="176" fontId="3" fillId="2" borderId="229" xfId="1" applyNumberFormat="1" applyFont="1" applyFill="1" applyBorder="1" applyAlignment="1">
      <alignment horizontal="center" vertical="center" shrinkToFit="1"/>
    </xf>
    <xf numFmtId="176" fontId="3" fillId="2" borderId="37" xfId="1" applyNumberFormat="1" applyFont="1" applyFill="1" applyBorder="1" applyAlignment="1">
      <alignment horizontal="right" vertical="center" shrinkToFit="1"/>
    </xf>
    <xf numFmtId="176" fontId="3" fillId="2" borderId="38" xfId="1" applyNumberFormat="1" applyFont="1" applyFill="1" applyBorder="1" applyAlignment="1">
      <alignment horizontal="right" vertical="center" shrinkToFit="1"/>
    </xf>
    <xf numFmtId="176" fontId="3" fillId="2" borderId="39" xfId="1" applyNumberFormat="1" applyFont="1" applyFill="1" applyBorder="1" applyAlignment="1">
      <alignment horizontal="right" vertical="center" shrinkToFit="1"/>
    </xf>
    <xf numFmtId="176" fontId="3" fillId="2" borderId="6" xfId="1" applyNumberFormat="1" applyFont="1" applyFill="1" applyBorder="1" applyAlignment="1">
      <alignment horizontal="right" vertical="center" shrinkToFit="1"/>
    </xf>
    <xf numFmtId="176" fontId="3" fillId="2" borderId="7" xfId="1" applyNumberFormat="1" applyFont="1" applyFill="1" applyBorder="1" applyAlignment="1">
      <alignment horizontal="right" vertical="center" shrinkToFit="1"/>
    </xf>
    <xf numFmtId="176" fontId="3" fillId="2" borderId="8" xfId="1" applyNumberFormat="1" applyFont="1" applyFill="1" applyBorder="1" applyAlignment="1">
      <alignment horizontal="right" vertical="center" shrinkToFit="1"/>
    </xf>
    <xf numFmtId="176" fontId="3" fillId="2" borderId="205" xfId="1" applyNumberFormat="1" applyFont="1" applyFill="1" applyBorder="1" applyAlignment="1">
      <alignment horizontal="right" vertical="center" shrinkToFit="1"/>
    </xf>
    <xf numFmtId="176" fontId="3" fillId="2" borderId="5" xfId="1" applyNumberFormat="1" applyFont="1" applyFill="1" applyBorder="1" applyAlignment="1">
      <alignment horizontal="right" vertical="center" shrinkToFit="1"/>
    </xf>
    <xf numFmtId="176" fontId="3" fillId="2" borderId="202" xfId="1" applyNumberFormat="1" applyFont="1" applyFill="1" applyBorder="1" applyAlignment="1">
      <alignment horizontal="right" vertical="center" shrinkToFit="1"/>
    </xf>
    <xf numFmtId="176" fontId="3" fillId="2" borderId="203" xfId="3" applyNumberFormat="1" applyFont="1" applyFill="1" applyBorder="1" applyAlignment="1" applyProtection="1">
      <alignment vertical="center" shrinkToFit="1"/>
    </xf>
    <xf numFmtId="176" fontId="3" fillId="2" borderId="17" xfId="3" applyNumberFormat="1" applyFont="1" applyFill="1" applyBorder="1" applyAlignment="1" applyProtection="1">
      <alignment vertical="center" shrinkToFit="1"/>
    </xf>
    <xf numFmtId="176" fontId="3" fillId="2" borderId="201" xfId="3" applyNumberFormat="1" applyFont="1" applyFill="1" applyBorder="1" applyAlignment="1" applyProtection="1">
      <alignment vertical="center" shrinkToFit="1"/>
    </xf>
    <xf numFmtId="176" fontId="3" fillId="2" borderId="131" xfId="3" applyNumberFormat="1" applyFont="1" applyFill="1" applyBorder="1" applyAlignment="1" applyProtection="1">
      <alignment vertical="center" shrinkToFit="1"/>
    </xf>
    <xf numFmtId="176" fontId="3" fillId="2" borderId="139" xfId="3" applyNumberFormat="1" applyFont="1" applyFill="1" applyBorder="1" applyAlignment="1" applyProtection="1">
      <alignment vertical="center" shrinkToFit="1"/>
    </xf>
    <xf numFmtId="176" fontId="3" fillId="2" borderId="123" xfId="3" applyNumberFormat="1" applyFont="1" applyFill="1" applyBorder="1" applyAlignment="1" applyProtection="1">
      <alignment vertical="center" shrinkToFit="1"/>
    </xf>
    <xf numFmtId="0" fontId="4" fillId="6" borderId="185" xfId="1" applyFont="1" applyFill="1" applyBorder="1" applyAlignment="1">
      <alignment horizontal="center" vertical="center" wrapText="1" shrinkToFit="1"/>
    </xf>
    <xf numFmtId="180" fontId="40" fillId="6" borderId="186" xfId="1" applyNumberFormat="1" applyFont="1" applyFill="1" applyBorder="1" applyAlignment="1">
      <alignment horizontal="center" vertical="center" wrapText="1" shrinkToFit="1"/>
    </xf>
    <xf numFmtId="180" fontId="40" fillId="6" borderId="7" xfId="1" applyNumberFormat="1" applyFont="1" applyFill="1" applyBorder="1" applyAlignment="1">
      <alignment horizontal="center" vertical="center" wrapText="1" shrinkToFit="1"/>
    </xf>
    <xf numFmtId="180" fontId="40" fillId="6" borderId="8" xfId="1" applyNumberFormat="1" applyFont="1" applyFill="1" applyBorder="1" applyAlignment="1">
      <alignment horizontal="center" vertical="center" wrapText="1" shrinkToFit="1"/>
    </xf>
    <xf numFmtId="0" fontId="17" fillId="6" borderId="146" xfId="1" applyFont="1" applyFill="1" applyBorder="1" applyAlignment="1">
      <alignment horizontal="center" vertical="center" shrinkToFit="1"/>
    </xf>
    <xf numFmtId="0" fontId="17" fillId="6" borderId="66" xfId="1" applyFont="1" applyFill="1" applyBorder="1" applyAlignment="1">
      <alignment horizontal="center" vertical="center" shrinkToFit="1"/>
    </xf>
    <xf numFmtId="0" fontId="17" fillId="6" borderId="125" xfId="1" applyFont="1" applyFill="1" applyBorder="1" applyAlignment="1">
      <alignment horizontal="center" vertical="center" shrinkToFit="1"/>
    </xf>
    <xf numFmtId="176" fontId="3" fillId="6" borderId="219" xfId="1" applyNumberFormat="1" applyFont="1" applyFill="1" applyBorder="1" applyAlignment="1">
      <alignment horizontal="center" vertical="center" shrinkToFit="1"/>
    </xf>
    <xf numFmtId="176" fontId="3" fillId="6" borderId="148" xfId="1" applyNumberFormat="1" applyFont="1" applyFill="1" applyBorder="1" applyAlignment="1">
      <alignment horizontal="center" vertical="center" shrinkToFit="1"/>
    </xf>
    <xf numFmtId="176" fontId="3" fillId="6" borderId="223" xfId="1" applyNumberFormat="1" applyFont="1" applyFill="1" applyBorder="1" applyAlignment="1">
      <alignment horizontal="center" vertical="center" shrinkToFit="1"/>
    </xf>
    <xf numFmtId="176" fontId="3" fillId="6" borderId="149" xfId="1" applyNumberFormat="1" applyFont="1" applyFill="1" applyBorder="1" applyAlignment="1">
      <alignment horizontal="center" vertical="center" shrinkToFit="1"/>
    </xf>
    <xf numFmtId="176" fontId="3" fillId="6" borderId="227" xfId="1" applyNumberFormat="1" applyFont="1" applyFill="1" applyBorder="1" applyAlignment="1">
      <alignment horizontal="center" vertical="center" shrinkToFit="1"/>
    </xf>
    <xf numFmtId="176" fontId="3" fillId="6" borderId="150" xfId="1" applyNumberFormat="1" applyFont="1" applyFill="1" applyBorder="1" applyAlignment="1">
      <alignment horizontal="center" vertical="center" shrinkToFit="1"/>
    </xf>
    <xf numFmtId="179" fontId="7" fillId="6" borderId="190" xfId="1" applyNumberFormat="1" applyFont="1" applyFill="1" applyBorder="1" applyAlignment="1">
      <alignment horizontal="center" vertical="center" shrinkToFit="1"/>
    </xf>
    <xf numFmtId="179" fontId="7" fillId="6" borderId="191" xfId="1" applyNumberFormat="1" applyFont="1" applyFill="1" applyBorder="1" applyAlignment="1">
      <alignment horizontal="center" vertical="center" shrinkToFit="1"/>
    </xf>
    <xf numFmtId="179" fontId="7" fillId="6" borderId="195" xfId="1" applyNumberFormat="1" applyFont="1" applyFill="1" applyBorder="1" applyAlignment="1">
      <alignment horizontal="center" vertical="center" shrinkToFit="1"/>
    </xf>
    <xf numFmtId="176" fontId="7" fillId="6" borderId="206" xfId="1" applyNumberFormat="1" applyFont="1" applyFill="1" applyBorder="1">
      <alignment vertical="center"/>
    </xf>
    <xf numFmtId="176" fontId="7" fillId="6" borderId="207" xfId="1" applyNumberFormat="1" applyFont="1" applyFill="1" applyBorder="1">
      <alignment vertical="center"/>
    </xf>
    <xf numFmtId="176" fontId="7" fillId="6" borderId="208" xfId="1" applyNumberFormat="1" applyFont="1" applyFill="1" applyBorder="1">
      <alignment vertical="center"/>
    </xf>
    <xf numFmtId="176" fontId="3" fillId="0" borderId="146" xfId="3" applyNumberFormat="1" applyFont="1" applyBorder="1" applyAlignment="1" applyProtection="1">
      <alignment vertical="center" shrinkToFit="1"/>
    </xf>
    <xf numFmtId="0" fontId="17" fillId="2" borderId="71" xfId="1" applyFont="1" applyFill="1" applyBorder="1" applyAlignment="1">
      <alignment horizontal="center" vertical="center"/>
    </xf>
    <xf numFmtId="0" fontId="17" fillId="2" borderId="66" xfId="1" applyFont="1" applyFill="1" applyBorder="1" applyAlignment="1">
      <alignment horizontal="center" vertical="center"/>
    </xf>
    <xf numFmtId="0" fontId="17" fillId="2" borderId="79" xfId="1" applyFont="1" applyFill="1" applyBorder="1" applyAlignment="1">
      <alignment horizontal="center" vertical="center"/>
    </xf>
    <xf numFmtId="176" fontId="3" fillId="0" borderId="152" xfId="3" applyNumberFormat="1" applyFont="1" applyBorder="1" applyAlignment="1" applyProtection="1">
      <alignment horizontal="center" vertical="center" shrinkToFit="1"/>
    </xf>
    <xf numFmtId="176" fontId="3" fillId="0" borderId="153" xfId="3" applyNumberFormat="1" applyFont="1" applyBorder="1" applyAlignment="1" applyProtection="1">
      <alignment horizontal="center" vertical="center" shrinkToFit="1"/>
    </xf>
    <xf numFmtId="176" fontId="3" fillId="0" borderId="154" xfId="3" applyNumberFormat="1" applyFont="1" applyBorder="1" applyAlignment="1" applyProtection="1">
      <alignment horizontal="center" vertical="center" shrinkToFit="1"/>
    </xf>
    <xf numFmtId="176" fontId="3" fillId="0" borderId="145" xfId="3" applyNumberFormat="1" applyFont="1" applyBorder="1" applyAlignment="1" applyProtection="1">
      <alignment vertical="center" shrinkToFit="1"/>
    </xf>
    <xf numFmtId="176" fontId="3" fillId="0" borderId="144" xfId="3" applyNumberFormat="1" applyFont="1" applyBorder="1" applyAlignment="1" applyProtection="1">
      <alignment vertical="center" shrinkToFit="1"/>
    </xf>
    <xf numFmtId="176" fontId="3" fillId="0" borderId="147" xfId="3" applyNumberFormat="1" applyFont="1" applyBorder="1" applyAlignment="1" applyProtection="1">
      <alignment vertical="center" shrinkToFit="1"/>
    </xf>
    <xf numFmtId="0" fontId="34" fillId="3" borderId="37" xfId="2" applyFont="1" applyFill="1" applyBorder="1" applyAlignment="1">
      <alignment horizontal="center" vertical="center" shrinkToFit="1"/>
    </xf>
    <xf numFmtId="0" fontId="34" fillId="3" borderId="38" xfId="2" applyFont="1" applyFill="1" applyBorder="1" applyAlignment="1">
      <alignment horizontal="center" vertical="center" shrinkToFit="1"/>
    </xf>
    <xf numFmtId="0" fontId="34" fillId="3" borderId="39" xfId="2" applyFont="1" applyFill="1" applyBorder="1" applyAlignment="1">
      <alignment horizontal="center" vertical="center" shrinkToFit="1"/>
    </xf>
    <xf numFmtId="0" fontId="34" fillId="3" borderId="6" xfId="2" applyFont="1" applyFill="1" applyBorder="1" applyAlignment="1">
      <alignment horizontal="center" vertical="center" shrinkToFit="1"/>
    </xf>
    <xf numFmtId="0" fontId="34" fillId="3" borderId="7" xfId="2" applyFont="1" applyFill="1" applyBorder="1" applyAlignment="1">
      <alignment horizontal="center" vertical="center" shrinkToFit="1"/>
    </xf>
    <xf numFmtId="0" fontId="34" fillId="3" borderId="8" xfId="2" applyFont="1" applyFill="1" applyBorder="1" applyAlignment="1">
      <alignment horizontal="center" vertical="center" shrinkToFit="1"/>
    </xf>
    <xf numFmtId="0" fontId="24" fillId="0" borderId="0" xfId="1" applyFont="1" applyAlignment="1">
      <alignment horizontal="left" vertical="center"/>
    </xf>
    <xf numFmtId="0" fontId="3" fillId="0" borderId="19" xfId="1" applyFont="1" applyBorder="1" applyAlignment="1">
      <alignment horizontal="center" vertical="center" wrapText="1" shrinkToFit="1"/>
    </xf>
    <xf numFmtId="176" fontId="3" fillId="7" borderId="243" xfId="3" applyNumberFormat="1" applyFont="1" applyFill="1" applyBorder="1" applyAlignment="1" applyProtection="1">
      <alignment vertical="center" shrinkToFit="1"/>
    </xf>
    <xf numFmtId="176" fontId="3" fillId="7" borderId="244" xfId="3" applyNumberFormat="1" applyFont="1" applyFill="1" applyBorder="1" applyAlignment="1" applyProtection="1">
      <alignment vertical="center" shrinkToFit="1"/>
    </xf>
    <xf numFmtId="176" fontId="7" fillId="6" borderId="215" xfId="1" applyNumberFormat="1" applyFont="1" applyFill="1" applyBorder="1">
      <alignment vertical="center"/>
    </xf>
    <xf numFmtId="176" fontId="7" fillId="6" borderId="216" xfId="1" applyNumberFormat="1" applyFont="1" applyFill="1" applyBorder="1">
      <alignment vertical="center"/>
    </xf>
    <xf numFmtId="176" fontId="7" fillId="6" borderId="217" xfId="1" applyNumberFormat="1" applyFont="1" applyFill="1" applyBorder="1">
      <alignment vertical="center"/>
    </xf>
    <xf numFmtId="176" fontId="3" fillId="7" borderId="242" xfId="3" applyNumberFormat="1" applyFont="1" applyFill="1" applyBorder="1" applyAlignment="1" applyProtection="1">
      <alignment vertical="center" shrinkToFit="1"/>
    </xf>
    <xf numFmtId="176" fontId="3" fillId="7" borderId="85" xfId="3" applyNumberFormat="1" applyFont="1" applyFill="1" applyBorder="1" applyAlignment="1" applyProtection="1">
      <alignment vertical="center" shrinkToFit="1"/>
    </xf>
    <xf numFmtId="176" fontId="3" fillId="3" borderId="88" xfId="3" applyNumberFormat="1" applyFont="1" applyFill="1" applyBorder="1" applyAlignment="1" applyProtection="1">
      <alignment vertical="center" shrinkToFit="1"/>
    </xf>
    <xf numFmtId="176" fontId="3" fillId="3" borderId="241" xfId="3" applyNumberFormat="1" applyFont="1" applyFill="1" applyBorder="1" applyAlignment="1" applyProtection="1">
      <alignment vertical="center" shrinkToFit="1"/>
    </xf>
    <xf numFmtId="176" fontId="3" fillId="7" borderId="88" xfId="3" applyNumberFormat="1" applyFont="1" applyFill="1" applyBorder="1" applyAlignment="1" applyProtection="1">
      <alignment vertical="center" shrinkToFit="1"/>
    </xf>
    <xf numFmtId="176" fontId="3" fillId="7" borderId="241" xfId="3" applyNumberFormat="1" applyFont="1" applyFill="1" applyBorder="1" applyAlignment="1" applyProtection="1">
      <alignment vertical="center" shrinkToFit="1"/>
    </xf>
    <xf numFmtId="176" fontId="3" fillId="7" borderId="107" xfId="1" applyNumberFormat="1" applyFont="1" applyFill="1" applyBorder="1" applyAlignment="1">
      <alignment vertical="center" shrinkToFit="1"/>
    </xf>
    <xf numFmtId="176" fontId="3" fillId="7" borderId="140" xfId="1" applyNumberFormat="1" applyFont="1" applyFill="1" applyBorder="1" applyAlignment="1">
      <alignment vertical="center" shrinkToFit="1"/>
    </xf>
    <xf numFmtId="176" fontId="3" fillId="7" borderId="218" xfId="1" applyNumberFormat="1" applyFont="1" applyFill="1" applyBorder="1" applyAlignment="1">
      <alignment horizontal="center" vertical="center" shrinkToFit="1"/>
    </xf>
    <xf numFmtId="176" fontId="3" fillId="7" borderId="222" xfId="1" applyNumberFormat="1" applyFont="1" applyFill="1" applyBorder="1" applyAlignment="1">
      <alignment horizontal="center" vertical="center" shrinkToFit="1"/>
    </xf>
    <xf numFmtId="176" fontId="3" fillId="7" borderId="226" xfId="1" applyNumberFormat="1" applyFont="1" applyFill="1" applyBorder="1" applyAlignment="1">
      <alignment horizontal="center" vertical="center" shrinkToFit="1"/>
    </xf>
    <xf numFmtId="176" fontId="3" fillId="7" borderId="93" xfId="1" applyNumberFormat="1" applyFont="1" applyFill="1" applyBorder="1" applyAlignment="1">
      <alignment vertical="center" shrinkToFit="1"/>
    </xf>
    <xf numFmtId="176" fontId="3" fillId="7" borderId="240" xfId="1" applyNumberFormat="1" applyFont="1" applyFill="1" applyBorder="1" applyAlignment="1">
      <alignment vertical="center" shrinkToFit="1"/>
    </xf>
    <xf numFmtId="0" fontId="7" fillId="7" borderId="117" xfId="1" applyFont="1" applyFill="1" applyBorder="1" applyAlignment="1">
      <alignment horizontal="center" vertical="center" wrapText="1"/>
    </xf>
    <xf numFmtId="0" fontId="7" fillId="7" borderId="96" xfId="1" applyFont="1" applyFill="1" applyBorder="1" applyAlignment="1">
      <alignment horizontal="center" vertical="center" wrapText="1"/>
    </xf>
    <xf numFmtId="0" fontId="14" fillId="4" borderId="68" xfId="1" applyFont="1" applyFill="1" applyBorder="1" applyAlignment="1">
      <alignment horizontal="center" vertical="center" textRotation="255"/>
    </xf>
    <xf numFmtId="0" fontId="3" fillId="7" borderId="117" xfId="1" applyFont="1" applyFill="1" applyBorder="1" applyAlignment="1">
      <alignment horizontal="center" vertical="center" wrapText="1" shrinkToFit="1"/>
    </xf>
    <xf numFmtId="0" fontId="3" fillId="7" borderId="118" xfId="1" applyFont="1" applyFill="1" applyBorder="1" applyAlignment="1">
      <alignment horizontal="center" vertical="center" wrapText="1" shrinkToFit="1"/>
    </xf>
    <xf numFmtId="0" fontId="3" fillId="7" borderId="96" xfId="1" applyFont="1" applyFill="1" applyBorder="1" applyAlignment="1">
      <alignment horizontal="center" vertical="center" wrapText="1" shrinkToFit="1"/>
    </xf>
    <xf numFmtId="0" fontId="11" fillId="3" borderId="84" xfId="1" applyFont="1" applyFill="1" applyBorder="1" applyAlignment="1">
      <alignment horizontal="center" vertical="center" wrapText="1"/>
    </xf>
    <xf numFmtId="176" fontId="43" fillId="4" borderId="128" xfId="3" applyNumberFormat="1" applyFont="1" applyFill="1" applyBorder="1" applyAlignment="1" applyProtection="1">
      <alignment horizontal="right" vertical="center" shrinkToFit="1"/>
    </xf>
    <xf numFmtId="176" fontId="43" fillId="4" borderId="129" xfId="3" applyNumberFormat="1" applyFont="1" applyFill="1" applyBorder="1" applyAlignment="1" applyProtection="1">
      <alignment horizontal="right" vertical="center" shrinkToFit="1"/>
    </xf>
    <xf numFmtId="176" fontId="43" fillId="4" borderId="121" xfId="3" applyNumberFormat="1" applyFont="1" applyFill="1" applyBorder="1" applyAlignment="1" applyProtection="1">
      <alignment horizontal="center" vertical="center" shrinkToFit="1"/>
    </xf>
    <xf numFmtId="176" fontId="43" fillId="4" borderId="126" xfId="3" applyNumberFormat="1" applyFont="1" applyFill="1" applyBorder="1" applyAlignment="1" applyProtection="1">
      <alignment horizontal="center" vertical="center" shrinkToFit="1"/>
    </xf>
    <xf numFmtId="176" fontId="43" fillId="4" borderId="122" xfId="3" applyNumberFormat="1" applyFont="1" applyFill="1" applyBorder="1" applyAlignment="1" applyProtection="1">
      <alignment horizontal="center" vertical="center" shrinkToFit="1"/>
    </xf>
    <xf numFmtId="176" fontId="43" fillId="4" borderId="139" xfId="3" applyNumberFormat="1" applyFont="1" applyFill="1" applyBorder="1" applyAlignment="1" applyProtection="1">
      <alignment horizontal="center" vertical="center" shrinkToFit="1"/>
    </xf>
    <xf numFmtId="176" fontId="3" fillId="7" borderId="141" xfId="3" applyNumberFormat="1" applyFont="1" applyFill="1" applyBorder="1" applyAlignment="1" applyProtection="1">
      <alignment horizontal="right" vertical="center" shrinkToFit="1"/>
    </xf>
    <xf numFmtId="176" fontId="3" fillId="7" borderId="137" xfId="3" applyNumberFormat="1" applyFont="1" applyFill="1" applyBorder="1" applyAlignment="1" applyProtection="1">
      <alignment horizontal="right" vertical="center" shrinkToFit="1"/>
    </xf>
    <xf numFmtId="38" fontId="3" fillId="7" borderId="133" xfId="3" applyNumberFormat="1" applyFont="1" applyFill="1" applyBorder="1" applyAlignment="1" applyProtection="1">
      <alignment horizontal="right" vertical="center" shrinkToFit="1"/>
    </xf>
    <xf numFmtId="38" fontId="3" fillId="7" borderId="134" xfId="3" applyNumberFormat="1" applyFont="1" applyFill="1" applyBorder="1" applyAlignment="1" applyProtection="1">
      <alignment horizontal="right" vertical="center" shrinkToFit="1"/>
    </xf>
    <xf numFmtId="176" fontId="17" fillId="2" borderId="142" xfId="3" applyNumberFormat="1" applyFont="1" applyFill="1" applyBorder="1" applyAlignment="1" applyProtection="1">
      <alignment horizontal="center" vertical="center" shrinkToFit="1"/>
    </xf>
    <xf numFmtId="176" fontId="17" fillId="2" borderId="143" xfId="3" applyNumberFormat="1" applyFont="1" applyFill="1" applyBorder="1" applyAlignment="1" applyProtection="1">
      <alignment horizontal="center" vertical="center" shrinkToFit="1"/>
    </xf>
    <xf numFmtId="0" fontId="7" fillId="7" borderId="138" xfId="1" applyFont="1" applyFill="1" applyBorder="1" applyAlignment="1">
      <alignment horizontal="center" vertical="center" wrapText="1"/>
    </xf>
    <xf numFmtId="0" fontId="17" fillId="7" borderId="146" xfId="1" applyFont="1" applyFill="1" applyBorder="1" applyAlignment="1">
      <alignment horizontal="center" vertical="center"/>
    </xf>
    <xf numFmtId="0" fontId="17" fillId="7" borderId="66" xfId="1" applyFont="1" applyFill="1" applyBorder="1" applyAlignment="1">
      <alignment horizontal="center" vertical="center"/>
    </xf>
    <xf numFmtId="0" fontId="17" fillId="7" borderId="125" xfId="1" applyFont="1" applyFill="1" applyBorder="1" applyAlignment="1">
      <alignment horizontal="center" vertical="center"/>
    </xf>
  </cellXfs>
  <cellStyles count="5">
    <cellStyle name="ハイパーリンク" xfId="4" builtinId="8"/>
    <cellStyle name="通貨" xfId="3" builtinId="7"/>
    <cellStyle name="標準" xfId="0" builtinId="0"/>
    <cellStyle name="標準 2" xfId="1" xr:uid="{00000000-0005-0000-0000-000002000000}"/>
    <cellStyle name="標準_1交付申請書（様式第１号）" xfId="2" xr:uid="{00000000-0005-0000-0000-000003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266699</xdr:colOff>
      <xdr:row>0</xdr:row>
      <xdr:rowOff>133351</xdr:rowOff>
    </xdr:from>
    <xdr:to>
      <xdr:col>15</xdr:col>
      <xdr:colOff>209849</xdr:colOff>
      <xdr:row>4</xdr:row>
      <xdr:rowOff>95551</xdr:rowOff>
    </xdr:to>
    <xdr:sp macro="" textlink="">
      <xdr:nvSpPr>
        <xdr:cNvPr id="5" name="楕円 4">
          <a:extLst>
            <a:ext uri="{FF2B5EF4-FFF2-40B4-BE49-F238E27FC236}">
              <a16:creationId xmlns:a16="http://schemas.microsoft.com/office/drawing/2014/main" id="{CE3B88A3-6966-FC75-99CA-CB59EAD33BB3}"/>
            </a:ext>
          </a:extLst>
        </xdr:cNvPr>
        <xdr:cNvSpPr/>
      </xdr:nvSpPr>
      <xdr:spPr>
        <a:xfrm>
          <a:off x="2952749" y="133351"/>
          <a:ext cx="648000" cy="6480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実印</a:t>
          </a:r>
          <a:endParaRPr kumimoji="1" lang="en-US" altLang="ja-JP" sz="800">
            <a:solidFill>
              <a:sysClr val="windowText" lastClr="000000"/>
            </a:solidFill>
          </a:endParaRPr>
        </a:p>
        <a:p>
          <a:pPr algn="ctr"/>
          <a:r>
            <a:rPr kumimoji="1" lang="ja-JP" altLang="en-US" sz="800">
              <a:solidFill>
                <a:sysClr val="windowText" lastClr="000000"/>
              </a:solidFill>
            </a:rPr>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228600</xdr:colOff>
      <xdr:row>15</xdr:row>
      <xdr:rowOff>76200</xdr:rowOff>
    </xdr:from>
    <xdr:to>
      <xdr:col>10</xdr:col>
      <xdr:colOff>161925</xdr:colOff>
      <xdr:row>18</xdr:row>
      <xdr:rowOff>47625</xdr:rowOff>
    </xdr:to>
    <xdr:sp macro="" textlink="">
      <xdr:nvSpPr>
        <xdr:cNvPr id="2" name="矢印: 下 1">
          <a:extLst>
            <a:ext uri="{FF2B5EF4-FFF2-40B4-BE49-F238E27FC236}">
              <a16:creationId xmlns:a16="http://schemas.microsoft.com/office/drawing/2014/main" id="{57E2E7F2-8365-40F0-9585-9F1ABC3BDEDF}"/>
            </a:ext>
          </a:extLst>
        </xdr:cNvPr>
        <xdr:cNvSpPr/>
      </xdr:nvSpPr>
      <xdr:spPr>
        <a:xfrm>
          <a:off x="3276600" y="3486150"/>
          <a:ext cx="695325"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28</xdr:row>
      <xdr:rowOff>76200</xdr:rowOff>
    </xdr:from>
    <xdr:to>
      <xdr:col>10</xdr:col>
      <xdr:colOff>161925</xdr:colOff>
      <xdr:row>31</xdr:row>
      <xdr:rowOff>47625</xdr:rowOff>
    </xdr:to>
    <xdr:sp macro="" textlink="">
      <xdr:nvSpPr>
        <xdr:cNvPr id="3" name="矢印: 下 2">
          <a:extLst>
            <a:ext uri="{FF2B5EF4-FFF2-40B4-BE49-F238E27FC236}">
              <a16:creationId xmlns:a16="http://schemas.microsoft.com/office/drawing/2014/main" id="{3D5254CD-42CC-477A-8BE0-F4549BB26356}"/>
            </a:ext>
          </a:extLst>
        </xdr:cNvPr>
        <xdr:cNvSpPr/>
      </xdr:nvSpPr>
      <xdr:spPr>
        <a:xfrm>
          <a:off x="3276600" y="6562725"/>
          <a:ext cx="695325"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438150</xdr:colOff>
      <xdr:row>1</xdr:row>
      <xdr:rowOff>152400</xdr:rowOff>
    </xdr:from>
    <xdr:to>
      <xdr:col>5</xdr:col>
      <xdr:colOff>1000125</xdr:colOff>
      <xdr:row>4</xdr:row>
      <xdr:rowOff>123825</xdr:rowOff>
    </xdr:to>
    <xdr:sp macro="" textlink="">
      <xdr:nvSpPr>
        <xdr:cNvPr id="2" name="Oval 12">
          <a:extLst>
            <a:ext uri="{FF2B5EF4-FFF2-40B4-BE49-F238E27FC236}">
              <a16:creationId xmlns:a16="http://schemas.microsoft.com/office/drawing/2014/main" id="{00000000-0008-0000-0400-000002000000}"/>
            </a:ext>
          </a:extLst>
        </xdr:cNvPr>
        <xdr:cNvSpPr>
          <a:spLocks noChangeArrowheads="1"/>
        </xdr:cNvSpPr>
      </xdr:nvSpPr>
      <xdr:spPr bwMode="auto">
        <a:xfrm>
          <a:off x="4124325" y="38100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1</xdr:row>
      <xdr:rowOff>133350</xdr:rowOff>
    </xdr:from>
    <xdr:to>
      <xdr:col>7</xdr:col>
      <xdr:colOff>123825</xdr:colOff>
      <xdr:row>4</xdr:row>
      <xdr:rowOff>104775</xdr:rowOff>
    </xdr:to>
    <xdr:sp macro="" textlink="">
      <xdr:nvSpPr>
        <xdr:cNvPr id="2" name="Oval 12">
          <a:extLst>
            <a:ext uri="{FF2B5EF4-FFF2-40B4-BE49-F238E27FC236}">
              <a16:creationId xmlns:a16="http://schemas.microsoft.com/office/drawing/2014/main" id="{00000000-0008-0000-0500-000002000000}"/>
            </a:ext>
          </a:extLst>
        </xdr:cNvPr>
        <xdr:cNvSpPr>
          <a:spLocks noChangeArrowheads="1"/>
        </xdr:cNvSpPr>
      </xdr:nvSpPr>
      <xdr:spPr bwMode="auto">
        <a:xfrm>
          <a:off x="4219575" y="36195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219075</xdr:colOff>
      <xdr:row>1</xdr:row>
      <xdr:rowOff>76200</xdr:rowOff>
    </xdr:from>
    <xdr:to>
      <xdr:col>5</xdr:col>
      <xdr:colOff>781050</xdr:colOff>
      <xdr:row>4</xdr:row>
      <xdr:rowOff>47625</xdr:rowOff>
    </xdr:to>
    <xdr:sp macro="" textlink="">
      <xdr:nvSpPr>
        <xdr:cNvPr id="2" name="Oval 12">
          <a:extLst>
            <a:ext uri="{FF2B5EF4-FFF2-40B4-BE49-F238E27FC236}">
              <a16:creationId xmlns:a16="http://schemas.microsoft.com/office/drawing/2014/main" id="{BE26ABC9-5039-4878-909E-0FA4B436EC0C}"/>
            </a:ext>
          </a:extLst>
        </xdr:cNvPr>
        <xdr:cNvSpPr>
          <a:spLocks noChangeArrowheads="1"/>
        </xdr:cNvSpPr>
      </xdr:nvSpPr>
      <xdr:spPr bwMode="auto">
        <a:xfrm>
          <a:off x="3971925" y="30480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219075</xdr:colOff>
      <xdr:row>1</xdr:row>
      <xdr:rowOff>76200</xdr:rowOff>
    </xdr:from>
    <xdr:to>
      <xdr:col>5</xdr:col>
      <xdr:colOff>781050</xdr:colOff>
      <xdr:row>4</xdr:row>
      <xdr:rowOff>47625</xdr:rowOff>
    </xdr:to>
    <xdr:sp macro="" textlink="">
      <xdr:nvSpPr>
        <xdr:cNvPr id="2" name="Oval 12">
          <a:extLst>
            <a:ext uri="{FF2B5EF4-FFF2-40B4-BE49-F238E27FC236}">
              <a16:creationId xmlns:a16="http://schemas.microsoft.com/office/drawing/2014/main" id="{6CF24939-1FC4-4EFA-8DEF-DEAB43C04C9C}"/>
            </a:ext>
          </a:extLst>
        </xdr:cNvPr>
        <xdr:cNvSpPr>
          <a:spLocks noChangeArrowheads="1"/>
        </xdr:cNvSpPr>
      </xdr:nvSpPr>
      <xdr:spPr bwMode="auto">
        <a:xfrm>
          <a:off x="3971925" y="304800"/>
          <a:ext cx="561975" cy="561975"/>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390524</xdr:colOff>
      <xdr:row>1</xdr:row>
      <xdr:rowOff>57149</xdr:rowOff>
    </xdr:from>
    <xdr:to>
      <xdr:col>7</xdr:col>
      <xdr:colOff>480749</xdr:colOff>
      <xdr:row>4</xdr:row>
      <xdr:rowOff>128324</xdr:rowOff>
    </xdr:to>
    <xdr:sp macro="" textlink="">
      <xdr:nvSpPr>
        <xdr:cNvPr id="2" name="Oval 12">
          <a:extLst>
            <a:ext uri="{FF2B5EF4-FFF2-40B4-BE49-F238E27FC236}">
              <a16:creationId xmlns:a16="http://schemas.microsoft.com/office/drawing/2014/main" id="{00000000-0008-0000-0300-000002000000}"/>
            </a:ext>
          </a:extLst>
        </xdr:cNvPr>
        <xdr:cNvSpPr>
          <a:spLocks noChangeArrowheads="1"/>
        </xdr:cNvSpPr>
      </xdr:nvSpPr>
      <xdr:spPr bwMode="auto">
        <a:xfrm>
          <a:off x="4629149" y="285749"/>
          <a:ext cx="576000" cy="576000"/>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390524</xdr:colOff>
      <xdr:row>1</xdr:row>
      <xdr:rowOff>57149</xdr:rowOff>
    </xdr:from>
    <xdr:to>
      <xdr:col>7</xdr:col>
      <xdr:colOff>480749</xdr:colOff>
      <xdr:row>4</xdr:row>
      <xdr:rowOff>128324</xdr:rowOff>
    </xdr:to>
    <xdr:sp macro="" textlink="">
      <xdr:nvSpPr>
        <xdr:cNvPr id="2" name="Oval 12">
          <a:extLst>
            <a:ext uri="{FF2B5EF4-FFF2-40B4-BE49-F238E27FC236}">
              <a16:creationId xmlns:a16="http://schemas.microsoft.com/office/drawing/2014/main" id="{0531C2F6-5B1E-40D6-989B-3444DC7EB877}"/>
            </a:ext>
          </a:extLst>
        </xdr:cNvPr>
        <xdr:cNvSpPr>
          <a:spLocks noChangeArrowheads="1"/>
        </xdr:cNvSpPr>
      </xdr:nvSpPr>
      <xdr:spPr bwMode="auto">
        <a:xfrm>
          <a:off x="4657724" y="285749"/>
          <a:ext cx="576000" cy="576000"/>
        </a:xfrm>
        <a:prstGeom prst="ellipse">
          <a:avLst/>
        </a:prstGeom>
        <a:solidFill>
          <a:srgbClr val="FFFFFF"/>
        </a:solidFill>
        <a:ln w="9525">
          <a:solidFill>
            <a:srgbClr val="000000"/>
          </a:solidFill>
          <a:prstDash val="sysDot"/>
          <a:round/>
          <a:headEnd/>
          <a:tailEnd/>
        </a:ln>
      </xdr:spPr>
      <xdr:txBody>
        <a:bodyPr vertOverflow="clip" wrap="square" lIns="0" tIns="0" rIns="0" bIns="0" anchor="ctr" upright="1"/>
        <a:lstStyle/>
        <a:p>
          <a:pPr algn="ctr" rtl="0">
            <a:defRPr sz="1000"/>
          </a:pPr>
          <a:r>
            <a:rPr lang="ja-JP" altLang="en-US" sz="800" b="0" i="0" u="none" strike="noStrike" baseline="0">
              <a:solidFill>
                <a:srgbClr val="000000"/>
              </a:solidFill>
              <a:latin typeface="游明朝"/>
              <a:ea typeface="游明朝"/>
            </a:rPr>
            <a:t>実印</a:t>
          </a:r>
          <a:endParaRPr lang="en-US" altLang="ja-JP" sz="800" b="0" i="0" u="none" strike="noStrike" baseline="0">
            <a:solidFill>
              <a:srgbClr val="000000"/>
            </a:solidFill>
            <a:latin typeface="游明朝"/>
            <a:ea typeface="游明朝"/>
          </a:endParaRPr>
        </a:p>
        <a:p>
          <a:pPr algn="ctr" rtl="0">
            <a:defRPr sz="1000"/>
          </a:pPr>
          <a:r>
            <a:rPr lang="ja-JP" altLang="en-US" sz="800" b="0" i="0" u="none" strike="noStrike" baseline="0">
              <a:solidFill>
                <a:srgbClr val="000000"/>
              </a:solidFill>
              <a:latin typeface="游明朝"/>
              <a:ea typeface="游明朝"/>
            </a:rPr>
            <a:t>捨印</a:t>
          </a:r>
          <a:endParaRPr lang="ja-JP" altLang="en-US" sz="800" b="0" i="0" u="none" strike="noStrike" baseline="0">
            <a:solidFill>
              <a:srgbClr val="000000"/>
            </a:solidFill>
            <a:latin typeface="Times New Roman"/>
            <a:ea typeface="游明朝"/>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Z99"/>
  <sheetViews>
    <sheetView tabSelected="1" view="pageBreakPreview" zoomScaleNormal="100" zoomScaleSheetLayoutView="100" workbookViewId="0">
      <selection activeCell="B3" sqref="B3:K4"/>
    </sheetView>
  </sheetViews>
  <sheetFormatPr defaultColWidth="8.7265625" defaultRowHeight="13.5" x14ac:dyDescent="0.15"/>
  <cols>
    <col min="1" max="1" width="1.7265625" style="1" customWidth="1"/>
    <col min="2" max="8" width="1.453125" style="1" customWidth="1"/>
    <col min="9" max="9" width="2.90625" style="1" customWidth="1"/>
    <col min="10" max="10" width="1.453125" style="1" customWidth="1"/>
    <col min="11" max="11" width="2.90625" style="1" customWidth="1"/>
    <col min="12" max="12" width="3.08984375" style="1" customWidth="1"/>
    <col min="13" max="26" width="3.36328125" style="1" customWidth="1"/>
    <col min="27" max="112" width="3.6328125" style="1" customWidth="1"/>
    <col min="113" max="16384" width="8.7265625" style="1"/>
  </cols>
  <sheetData>
    <row r="1" spans="1:26" ht="14.25" x14ac:dyDescent="0.15">
      <c r="A1" s="57" t="s">
        <v>87</v>
      </c>
    </row>
    <row r="2" spans="1:26" ht="12" customHeight="1" x14ac:dyDescent="0.15"/>
    <row r="3" spans="1:26" ht="13.5" customHeight="1" x14ac:dyDescent="0.15">
      <c r="B3" s="295" t="s">
        <v>79</v>
      </c>
      <c r="C3" s="296"/>
      <c r="D3" s="296"/>
      <c r="E3" s="296"/>
      <c r="F3" s="296"/>
      <c r="G3" s="296"/>
      <c r="H3" s="296"/>
      <c r="I3" s="296"/>
      <c r="J3" s="296"/>
      <c r="K3" s="297"/>
      <c r="L3" s="98"/>
      <c r="M3" s="98"/>
      <c r="N3" s="98"/>
      <c r="O3" s="98"/>
      <c r="S3" s="227" t="s">
        <v>174</v>
      </c>
      <c r="T3" s="227"/>
      <c r="U3" s="7"/>
      <c r="V3" s="21" t="s">
        <v>0</v>
      </c>
      <c r="W3" s="7"/>
      <c r="X3" s="21" t="s">
        <v>1</v>
      </c>
      <c r="Y3" s="7"/>
      <c r="Z3" s="21" t="s">
        <v>2</v>
      </c>
    </row>
    <row r="4" spans="1:26" ht="14.25" customHeight="1" x14ac:dyDescent="0.15">
      <c r="B4" s="298"/>
      <c r="C4" s="299"/>
      <c r="D4" s="299"/>
      <c r="E4" s="299"/>
      <c r="F4" s="299"/>
      <c r="G4" s="299"/>
      <c r="H4" s="299"/>
      <c r="I4" s="299"/>
      <c r="J4" s="299"/>
      <c r="K4" s="300"/>
      <c r="L4" s="98"/>
      <c r="M4" s="98"/>
      <c r="N4" s="98"/>
      <c r="O4" s="98"/>
    </row>
    <row r="5" spans="1:26" ht="15" customHeight="1" x14ac:dyDescent="0.15">
      <c r="B5" s="21"/>
      <c r="C5" s="21"/>
      <c r="D5" s="21"/>
      <c r="E5" s="21"/>
      <c r="F5" s="21"/>
      <c r="G5" s="21"/>
      <c r="H5" s="21"/>
      <c r="I5" s="21"/>
      <c r="J5" s="21"/>
      <c r="K5" s="21"/>
      <c r="L5" s="21"/>
      <c r="M5" s="21"/>
      <c r="Q5" s="255" t="s">
        <v>170</v>
      </c>
      <c r="R5" s="256"/>
      <c r="S5" s="256"/>
      <c r="T5" s="256"/>
      <c r="U5" s="257"/>
      <c r="V5" s="116"/>
      <c r="W5" s="117"/>
      <c r="X5" s="117"/>
      <c r="Y5" s="117"/>
      <c r="Z5" s="118"/>
    </row>
    <row r="6" spans="1:26" x14ac:dyDescent="0.15">
      <c r="B6" s="1" t="s">
        <v>18</v>
      </c>
      <c r="V6" s="9"/>
    </row>
    <row r="8" spans="1:26" ht="12.95" customHeight="1" x14ac:dyDescent="0.15">
      <c r="A8" s="123"/>
      <c r="B8" s="293" t="s">
        <v>76</v>
      </c>
      <c r="C8" s="293"/>
      <c r="D8" s="293"/>
      <c r="E8" s="293"/>
      <c r="F8" s="293"/>
      <c r="G8" s="293"/>
      <c r="H8" s="261" t="s">
        <v>153</v>
      </c>
      <c r="I8" s="262"/>
      <c r="J8" s="262"/>
      <c r="K8" s="263"/>
      <c r="N8" s="301" t="s">
        <v>150</v>
      </c>
      <c r="O8" s="302"/>
      <c r="P8" s="303"/>
      <c r="Q8" s="313" t="s">
        <v>68</v>
      </c>
      <c r="R8" s="314"/>
      <c r="S8" s="314"/>
      <c r="T8" s="314"/>
      <c r="U8" s="314"/>
      <c r="V8" s="314"/>
      <c r="W8" s="314"/>
      <c r="X8" s="314"/>
      <c r="Y8" s="314"/>
      <c r="Z8" s="314"/>
    </row>
    <row r="9" spans="1:26" ht="12.95" customHeight="1" x14ac:dyDescent="0.15">
      <c r="A9" s="123"/>
      <c r="B9" s="293"/>
      <c r="C9" s="293"/>
      <c r="D9" s="293"/>
      <c r="E9" s="293"/>
      <c r="F9" s="293"/>
      <c r="G9" s="293"/>
      <c r="H9" s="264"/>
      <c r="I9" s="265"/>
      <c r="J9" s="265"/>
      <c r="K9" s="266"/>
      <c r="N9" s="304"/>
      <c r="O9" s="305"/>
      <c r="P9" s="306"/>
      <c r="Q9" s="314"/>
      <c r="R9" s="314"/>
      <c r="S9" s="314"/>
      <c r="T9" s="314"/>
      <c r="U9" s="314"/>
      <c r="V9" s="314"/>
      <c r="W9" s="314"/>
      <c r="X9" s="314"/>
      <c r="Y9" s="314"/>
      <c r="Z9" s="314"/>
    </row>
    <row r="10" spans="1:26" ht="12.95" customHeight="1" x14ac:dyDescent="0.15">
      <c r="A10" s="123"/>
      <c r="B10" s="293"/>
      <c r="C10" s="293"/>
      <c r="D10" s="293"/>
      <c r="E10" s="293"/>
      <c r="F10" s="293"/>
      <c r="G10" s="293"/>
      <c r="H10" s="267"/>
      <c r="I10" s="268"/>
      <c r="J10" s="268"/>
      <c r="K10" s="269"/>
      <c r="N10" s="307"/>
      <c r="O10" s="308"/>
      <c r="P10" s="309"/>
      <c r="Q10" s="314"/>
      <c r="R10" s="314"/>
      <c r="S10" s="314"/>
      <c r="T10" s="314"/>
      <c r="U10" s="314"/>
      <c r="V10" s="314"/>
      <c r="W10" s="314"/>
      <c r="X10" s="314"/>
      <c r="Y10" s="314"/>
      <c r="Z10" s="314"/>
    </row>
    <row r="11" spans="1:26" ht="12.95" customHeight="1" x14ac:dyDescent="0.15">
      <c r="B11" s="293" t="s">
        <v>77</v>
      </c>
      <c r="C11" s="293"/>
      <c r="D11" s="293"/>
      <c r="E11" s="293"/>
      <c r="F11" s="293"/>
      <c r="G11" s="293"/>
      <c r="H11" s="253" t="s">
        <v>74</v>
      </c>
      <c r="I11" s="253"/>
      <c r="J11" s="253" t="s">
        <v>152</v>
      </c>
      <c r="K11" s="253"/>
      <c r="N11" s="301" t="s">
        <v>145</v>
      </c>
      <c r="O11" s="302"/>
      <c r="P11" s="303"/>
      <c r="Q11" s="315"/>
      <c r="R11" s="315"/>
      <c r="S11" s="315"/>
      <c r="T11" s="315"/>
      <c r="U11" s="315"/>
      <c r="V11" s="315"/>
      <c r="W11" s="315"/>
      <c r="X11" s="315"/>
      <c r="Y11" s="315"/>
      <c r="Z11" s="315"/>
    </row>
    <row r="12" spans="1:26" ht="12.95" customHeight="1" x14ac:dyDescent="0.15">
      <c r="A12" s="123"/>
      <c r="B12" s="293"/>
      <c r="C12" s="293"/>
      <c r="D12" s="293"/>
      <c r="E12" s="293"/>
      <c r="F12" s="293"/>
      <c r="G12" s="293"/>
      <c r="H12" s="254"/>
      <c r="I12" s="254"/>
      <c r="J12" s="254"/>
      <c r="K12" s="254"/>
      <c r="N12" s="307"/>
      <c r="O12" s="308"/>
      <c r="P12" s="309"/>
      <c r="Q12" s="315"/>
      <c r="R12" s="315"/>
      <c r="S12" s="315"/>
      <c r="T12" s="315"/>
      <c r="U12" s="315"/>
      <c r="V12" s="315"/>
      <c r="W12" s="315"/>
      <c r="X12" s="315"/>
      <c r="Y12" s="315"/>
      <c r="Z12" s="315"/>
    </row>
    <row r="13" spans="1:26" ht="12.95" customHeight="1" x14ac:dyDescent="0.15">
      <c r="A13" s="123"/>
      <c r="B13" s="293"/>
      <c r="C13" s="293"/>
      <c r="D13" s="293"/>
      <c r="E13" s="293"/>
      <c r="F13" s="293"/>
      <c r="G13" s="293"/>
      <c r="H13" s="254"/>
      <c r="I13" s="254"/>
      <c r="J13" s="254"/>
      <c r="K13" s="254"/>
      <c r="N13" s="301" t="s">
        <v>154</v>
      </c>
      <c r="O13" s="302"/>
      <c r="P13" s="303"/>
      <c r="Q13" s="259"/>
      <c r="R13" s="259"/>
      <c r="S13" s="259"/>
      <c r="T13" s="259"/>
      <c r="U13" s="259"/>
      <c r="V13" s="259"/>
      <c r="W13" s="259"/>
      <c r="X13" s="316"/>
      <c r="Y13" s="225" t="s">
        <v>17</v>
      </c>
      <c r="Z13" s="226"/>
    </row>
    <row r="14" spans="1:26" ht="12.95" customHeight="1" x14ac:dyDescent="0.15">
      <c r="N14" s="307"/>
      <c r="O14" s="308"/>
      <c r="P14" s="309"/>
      <c r="Q14" s="259"/>
      <c r="R14" s="259"/>
      <c r="S14" s="259"/>
      <c r="T14" s="259"/>
      <c r="U14" s="259"/>
      <c r="V14" s="259"/>
      <c r="W14" s="259"/>
      <c r="X14" s="316"/>
      <c r="Y14" s="225"/>
      <c r="Z14" s="226"/>
    </row>
    <row r="15" spans="1:26" ht="9.9499999999999993" customHeight="1" x14ac:dyDescent="0.15">
      <c r="N15" s="301" t="s">
        <v>16</v>
      </c>
      <c r="O15" s="302"/>
      <c r="P15" s="303"/>
      <c r="Q15" s="259"/>
      <c r="R15" s="259"/>
      <c r="S15" s="259"/>
      <c r="T15" s="259"/>
      <c r="U15" s="259"/>
      <c r="V15" s="259"/>
      <c r="W15" s="259"/>
      <c r="X15" s="259"/>
      <c r="Y15" s="259"/>
      <c r="Z15" s="259"/>
    </row>
    <row r="16" spans="1:26" ht="9.9499999999999993" customHeight="1" x14ac:dyDescent="0.15">
      <c r="N16" s="307"/>
      <c r="O16" s="308"/>
      <c r="P16" s="309"/>
      <c r="Q16" s="259"/>
      <c r="R16" s="259"/>
      <c r="S16" s="259"/>
      <c r="T16" s="259"/>
      <c r="U16" s="259"/>
      <c r="V16" s="259"/>
      <c r="W16" s="259"/>
      <c r="X16" s="259"/>
      <c r="Y16" s="259"/>
      <c r="Z16" s="259"/>
    </row>
    <row r="17" spans="2:26" ht="9.9499999999999993" customHeight="1" x14ac:dyDescent="0.15">
      <c r="N17" s="247" t="s">
        <v>15</v>
      </c>
      <c r="O17" s="248"/>
      <c r="P17" s="249"/>
      <c r="Q17" s="317" t="s">
        <v>147</v>
      </c>
      <c r="R17" s="317"/>
      <c r="S17" s="318"/>
      <c r="T17" s="258"/>
      <c r="U17" s="259"/>
      <c r="V17" s="259"/>
      <c r="W17" s="259"/>
      <c r="X17" s="259"/>
      <c r="Y17" s="259"/>
      <c r="Z17" s="259"/>
    </row>
    <row r="18" spans="2:26" ht="9.9499999999999993" customHeight="1" x14ac:dyDescent="0.15">
      <c r="N18" s="310"/>
      <c r="O18" s="311"/>
      <c r="P18" s="312"/>
      <c r="Q18" s="317"/>
      <c r="R18" s="317"/>
      <c r="S18" s="318"/>
      <c r="T18" s="258"/>
      <c r="U18" s="259"/>
      <c r="V18" s="259"/>
      <c r="W18" s="259"/>
      <c r="X18" s="259"/>
      <c r="Y18" s="259"/>
      <c r="Z18" s="259"/>
    </row>
    <row r="19" spans="2:26" ht="9.9499999999999993" customHeight="1" x14ac:dyDescent="0.15">
      <c r="N19" s="310"/>
      <c r="O19" s="311"/>
      <c r="P19" s="312"/>
      <c r="Q19" s="319" t="s">
        <v>146</v>
      </c>
      <c r="R19" s="319"/>
      <c r="S19" s="320"/>
      <c r="T19" s="258"/>
      <c r="U19" s="259"/>
      <c r="V19" s="259"/>
      <c r="W19" s="259"/>
      <c r="X19" s="259"/>
      <c r="Y19" s="259"/>
      <c r="Z19" s="259"/>
    </row>
    <row r="20" spans="2:26" ht="9.9499999999999993" customHeight="1" x14ac:dyDescent="0.15">
      <c r="N20" s="250"/>
      <c r="O20" s="251"/>
      <c r="P20" s="252"/>
      <c r="Q20" s="319"/>
      <c r="R20" s="319"/>
      <c r="S20" s="320"/>
      <c r="T20" s="258"/>
      <c r="U20" s="259"/>
      <c r="V20" s="259"/>
      <c r="W20" s="259"/>
      <c r="X20" s="259"/>
      <c r="Y20" s="259"/>
      <c r="Z20" s="259"/>
    </row>
    <row r="21" spans="2:26" ht="9.9499999999999993" customHeight="1" x14ac:dyDescent="0.15">
      <c r="N21" s="247" t="s">
        <v>19</v>
      </c>
      <c r="O21" s="248"/>
      <c r="P21" s="249"/>
      <c r="Q21" s="260"/>
      <c r="R21" s="259"/>
      <c r="S21" s="259"/>
      <c r="T21" s="259"/>
      <c r="U21" s="259"/>
      <c r="V21" s="259"/>
      <c r="W21" s="259"/>
      <c r="X21" s="259"/>
      <c r="Y21" s="259"/>
      <c r="Z21" s="259"/>
    </row>
    <row r="22" spans="2:26" ht="9.9499999999999993" customHeight="1" x14ac:dyDescent="0.15">
      <c r="N22" s="250"/>
      <c r="O22" s="251"/>
      <c r="P22" s="252"/>
      <c r="Q22" s="259"/>
      <c r="R22" s="259"/>
      <c r="S22" s="259"/>
      <c r="T22" s="259"/>
      <c r="U22" s="259"/>
      <c r="V22" s="259"/>
      <c r="W22" s="259"/>
      <c r="X22" s="259"/>
      <c r="Y22" s="259"/>
      <c r="Z22" s="259"/>
    </row>
    <row r="23" spans="2:26" x14ac:dyDescent="0.15">
      <c r="Z23" s="115" t="s">
        <v>11</v>
      </c>
    </row>
    <row r="24" spans="2:26" ht="11.45" customHeight="1" x14ac:dyDescent="0.15">
      <c r="B24" s="294" t="s">
        <v>48</v>
      </c>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12"/>
    </row>
    <row r="25" spans="2:26" ht="11.45" customHeight="1" x14ac:dyDescent="0.15">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12"/>
    </row>
    <row r="26" spans="2:26" ht="11.45" customHeight="1" x14ac:dyDescent="0.15">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12"/>
    </row>
    <row r="27" spans="2:26" ht="9" customHeight="1" x14ac:dyDescent="0.15"/>
    <row r="28" spans="2:26" ht="13.5" customHeight="1" x14ac:dyDescent="0.15">
      <c r="B28" s="224" t="s">
        <v>88</v>
      </c>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11"/>
    </row>
    <row r="29" spans="2:26" x14ac:dyDescent="0.15">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11"/>
    </row>
    <row r="31" spans="2:26" x14ac:dyDescent="0.15">
      <c r="B31" s="235" t="s">
        <v>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row>
    <row r="33" spans="2:26" ht="8.4499999999999993" customHeight="1" x14ac:dyDescent="0.15">
      <c r="B33" s="246" t="s">
        <v>13</v>
      </c>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row>
    <row r="34" spans="2:26" ht="8.4499999999999993" customHeight="1" x14ac:dyDescent="0.15">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row>
    <row r="35" spans="2:26" ht="9.9499999999999993" customHeight="1" x14ac:dyDescent="0.15"/>
    <row r="36" spans="2:26" x14ac:dyDescent="0.15">
      <c r="C36" s="236" t="s">
        <v>10</v>
      </c>
      <c r="D36" s="157"/>
      <c r="E36" s="157"/>
      <c r="F36" s="157"/>
      <c r="G36" s="157"/>
      <c r="H36" s="157"/>
      <c r="I36" s="157"/>
      <c r="J36" s="157"/>
      <c r="K36" s="157"/>
      <c r="L36" s="237"/>
      <c r="M36" s="6" t="s">
        <v>4</v>
      </c>
      <c r="N36" s="4" t="s">
        <v>5</v>
      </c>
      <c r="O36" s="6" t="s">
        <v>6</v>
      </c>
      <c r="P36" s="4" t="s">
        <v>7</v>
      </c>
      <c r="Q36" s="5" t="s">
        <v>4</v>
      </c>
      <c r="R36" s="6" t="s">
        <v>5</v>
      </c>
      <c r="S36" s="4" t="s">
        <v>6</v>
      </c>
      <c r="T36" s="5" t="s">
        <v>8</v>
      </c>
      <c r="V36" s="3"/>
      <c r="W36" s="3"/>
    </row>
    <row r="37" spans="2:26" ht="11.45" customHeight="1" x14ac:dyDescent="0.15">
      <c r="C37" s="238"/>
      <c r="D37" s="235"/>
      <c r="E37" s="235"/>
      <c r="F37" s="235"/>
      <c r="G37" s="235"/>
      <c r="H37" s="235"/>
      <c r="I37" s="235"/>
      <c r="J37" s="235"/>
      <c r="K37" s="235"/>
      <c r="L37" s="239"/>
      <c r="M37" s="243"/>
      <c r="N37" s="228"/>
      <c r="O37" s="243"/>
      <c r="P37" s="228"/>
      <c r="Q37" s="231"/>
      <c r="R37" s="228" t="s">
        <v>9</v>
      </c>
      <c r="S37" s="228" t="s">
        <v>9</v>
      </c>
      <c r="T37" s="231" t="s">
        <v>9</v>
      </c>
      <c r="U37" s="234" t="s">
        <v>8</v>
      </c>
    </row>
    <row r="38" spans="2:26" ht="11.45" customHeight="1" x14ac:dyDescent="0.15">
      <c r="C38" s="238"/>
      <c r="D38" s="235"/>
      <c r="E38" s="235"/>
      <c r="F38" s="235"/>
      <c r="G38" s="235"/>
      <c r="H38" s="235"/>
      <c r="I38" s="235"/>
      <c r="J38" s="235"/>
      <c r="K38" s="235"/>
      <c r="L38" s="239"/>
      <c r="M38" s="244"/>
      <c r="N38" s="229"/>
      <c r="O38" s="244"/>
      <c r="P38" s="229"/>
      <c r="Q38" s="232"/>
      <c r="R38" s="229"/>
      <c r="S38" s="229"/>
      <c r="T38" s="232"/>
      <c r="U38" s="234"/>
    </row>
    <row r="39" spans="2:26" ht="11.45" customHeight="1" x14ac:dyDescent="0.15">
      <c r="C39" s="240"/>
      <c r="D39" s="241"/>
      <c r="E39" s="241"/>
      <c r="F39" s="241"/>
      <c r="G39" s="241"/>
      <c r="H39" s="241"/>
      <c r="I39" s="241"/>
      <c r="J39" s="241"/>
      <c r="K39" s="241"/>
      <c r="L39" s="242"/>
      <c r="M39" s="245"/>
      <c r="N39" s="230"/>
      <c r="O39" s="245"/>
      <c r="P39" s="230"/>
      <c r="Q39" s="233"/>
      <c r="R39" s="230"/>
      <c r="S39" s="230"/>
      <c r="T39" s="233"/>
      <c r="U39" s="234"/>
    </row>
    <row r="40" spans="2:26" x14ac:dyDescent="0.15">
      <c r="R40" s="1" t="s">
        <v>12</v>
      </c>
    </row>
    <row r="41" spans="2:26" ht="9" customHeight="1" x14ac:dyDescent="0.15">
      <c r="B41" s="246" t="s">
        <v>14</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row>
    <row r="42" spans="2:26" ht="9" customHeight="1" x14ac:dyDescent="0.1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row>
    <row r="43" spans="2:26" ht="6.6" customHeight="1" x14ac:dyDescent="0.1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2:26" x14ac:dyDescent="0.15">
      <c r="B44" s="44" t="s">
        <v>70</v>
      </c>
    </row>
    <row r="45" spans="2:26" ht="7.5" customHeight="1" x14ac:dyDescent="0.15">
      <c r="B45" s="276" t="s">
        <v>148</v>
      </c>
      <c r="C45" s="277"/>
      <c r="D45" s="277"/>
      <c r="E45" s="277"/>
      <c r="F45" s="277"/>
      <c r="G45" s="277"/>
      <c r="H45" s="277"/>
      <c r="I45" s="236" t="s">
        <v>21</v>
      </c>
      <c r="J45" s="157"/>
      <c r="K45" s="157"/>
      <c r="L45" s="157"/>
      <c r="M45" s="157"/>
      <c r="N45" s="157"/>
      <c r="O45" s="286"/>
      <c r="P45" s="156" t="s">
        <v>22</v>
      </c>
      <c r="Q45" s="157"/>
      <c r="R45" s="157"/>
      <c r="S45" s="157"/>
      <c r="T45" s="157"/>
      <c r="U45" s="157"/>
      <c r="V45" s="157"/>
      <c r="W45" s="158"/>
    </row>
    <row r="46" spans="2:26" ht="7.5" customHeight="1" thickBot="1" x14ac:dyDescent="0.2">
      <c r="B46" s="278"/>
      <c r="C46" s="279"/>
      <c r="D46" s="279"/>
      <c r="E46" s="279"/>
      <c r="F46" s="279"/>
      <c r="G46" s="279"/>
      <c r="H46" s="279"/>
      <c r="I46" s="274"/>
      <c r="J46" s="160"/>
      <c r="K46" s="160"/>
      <c r="L46" s="160"/>
      <c r="M46" s="160"/>
      <c r="N46" s="160"/>
      <c r="O46" s="275"/>
      <c r="P46" s="159"/>
      <c r="Q46" s="160"/>
      <c r="R46" s="160"/>
      <c r="S46" s="160"/>
      <c r="T46" s="160"/>
      <c r="U46" s="160"/>
      <c r="V46" s="160"/>
      <c r="W46" s="161"/>
    </row>
    <row r="47" spans="2:26" ht="6.6" customHeight="1" thickTop="1" x14ac:dyDescent="0.15">
      <c r="B47" s="280"/>
      <c r="C47" s="282"/>
      <c r="D47" s="282"/>
      <c r="E47" s="282"/>
      <c r="F47" s="282"/>
      <c r="G47" s="282"/>
      <c r="H47" s="284"/>
      <c r="I47" s="287"/>
      <c r="J47" s="288"/>
      <c r="K47" s="288"/>
      <c r="L47" s="288"/>
      <c r="M47" s="288"/>
      <c r="N47" s="288"/>
      <c r="O47" s="289"/>
      <c r="P47" s="217"/>
      <c r="Q47" s="218"/>
      <c r="R47" s="218"/>
      <c r="S47" s="218"/>
      <c r="T47" s="218"/>
      <c r="U47" s="218"/>
      <c r="V47" s="218"/>
      <c r="W47" s="221" t="s">
        <v>8</v>
      </c>
    </row>
    <row r="48" spans="2:26" ht="6.6" customHeight="1" x14ac:dyDescent="0.15">
      <c r="B48" s="209"/>
      <c r="C48" s="212"/>
      <c r="D48" s="212"/>
      <c r="E48" s="212"/>
      <c r="F48" s="212"/>
      <c r="G48" s="212"/>
      <c r="H48" s="215"/>
      <c r="I48" s="238"/>
      <c r="J48" s="235"/>
      <c r="K48" s="235"/>
      <c r="L48" s="235"/>
      <c r="M48" s="235"/>
      <c r="N48" s="235"/>
      <c r="O48" s="273"/>
      <c r="P48" s="126"/>
      <c r="Q48" s="127"/>
      <c r="R48" s="127"/>
      <c r="S48" s="127"/>
      <c r="T48" s="127"/>
      <c r="U48" s="127"/>
      <c r="V48" s="127"/>
      <c r="W48" s="131"/>
    </row>
    <row r="49" spans="2:23" ht="6.6" customHeight="1" x14ac:dyDescent="0.15">
      <c r="B49" s="281"/>
      <c r="C49" s="283"/>
      <c r="D49" s="283"/>
      <c r="E49" s="283"/>
      <c r="F49" s="283"/>
      <c r="G49" s="283"/>
      <c r="H49" s="285"/>
      <c r="I49" s="290"/>
      <c r="J49" s="291"/>
      <c r="K49" s="291"/>
      <c r="L49" s="291"/>
      <c r="M49" s="291"/>
      <c r="N49" s="291"/>
      <c r="O49" s="292"/>
      <c r="P49" s="219"/>
      <c r="Q49" s="220"/>
      <c r="R49" s="220"/>
      <c r="S49" s="220"/>
      <c r="T49" s="220"/>
      <c r="U49" s="220"/>
      <c r="V49" s="220"/>
      <c r="W49" s="162"/>
    </row>
    <row r="50" spans="2:23" ht="6.6" customHeight="1" x14ac:dyDescent="0.15">
      <c r="B50" s="208"/>
      <c r="C50" s="211"/>
      <c r="D50" s="211"/>
      <c r="E50" s="211"/>
      <c r="F50" s="211"/>
      <c r="G50" s="211"/>
      <c r="H50" s="214"/>
      <c r="I50" s="270"/>
      <c r="J50" s="271"/>
      <c r="K50" s="271"/>
      <c r="L50" s="271"/>
      <c r="M50" s="271"/>
      <c r="N50" s="271"/>
      <c r="O50" s="272"/>
      <c r="P50" s="124"/>
      <c r="Q50" s="125"/>
      <c r="R50" s="125"/>
      <c r="S50" s="125"/>
      <c r="T50" s="125"/>
      <c r="U50" s="125"/>
      <c r="V50" s="125"/>
      <c r="W50" s="130" t="s">
        <v>8</v>
      </c>
    </row>
    <row r="51" spans="2:23" ht="6.6" customHeight="1" x14ac:dyDescent="0.15">
      <c r="B51" s="209"/>
      <c r="C51" s="212"/>
      <c r="D51" s="212"/>
      <c r="E51" s="212"/>
      <c r="F51" s="212"/>
      <c r="G51" s="212"/>
      <c r="H51" s="215"/>
      <c r="I51" s="238"/>
      <c r="J51" s="235"/>
      <c r="K51" s="235"/>
      <c r="L51" s="235"/>
      <c r="M51" s="235"/>
      <c r="N51" s="235"/>
      <c r="O51" s="273"/>
      <c r="P51" s="126"/>
      <c r="Q51" s="127"/>
      <c r="R51" s="127"/>
      <c r="S51" s="127"/>
      <c r="T51" s="127"/>
      <c r="U51" s="127"/>
      <c r="V51" s="127"/>
      <c r="W51" s="131"/>
    </row>
    <row r="52" spans="2:23" ht="6.6" customHeight="1" thickBot="1" x14ac:dyDescent="0.2">
      <c r="B52" s="210"/>
      <c r="C52" s="213"/>
      <c r="D52" s="213"/>
      <c r="E52" s="213"/>
      <c r="F52" s="213"/>
      <c r="G52" s="213"/>
      <c r="H52" s="216"/>
      <c r="I52" s="274"/>
      <c r="J52" s="160"/>
      <c r="K52" s="160"/>
      <c r="L52" s="160"/>
      <c r="M52" s="160"/>
      <c r="N52" s="160"/>
      <c r="O52" s="275"/>
      <c r="P52" s="128"/>
      <c r="Q52" s="129"/>
      <c r="R52" s="129"/>
      <c r="S52" s="129"/>
      <c r="T52" s="129"/>
      <c r="U52" s="129"/>
      <c r="V52" s="129"/>
      <c r="W52" s="132"/>
    </row>
    <row r="53" spans="2:23" ht="6.95" customHeight="1" thickTop="1" x14ac:dyDescent="0.15">
      <c r="B53" s="133" t="s">
        <v>24</v>
      </c>
      <c r="C53" s="134"/>
      <c r="D53" s="134"/>
      <c r="E53" s="134"/>
      <c r="F53" s="134"/>
      <c r="G53" s="134"/>
      <c r="H53" s="134"/>
      <c r="I53" s="134"/>
      <c r="J53" s="134"/>
      <c r="K53" s="134"/>
      <c r="L53" s="134"/>
      <c r="M53" s="134"/>
      <c r="N53" s="134"/>
      <c r="O53" s="135"/>
      <c r="P53" s="142">
        <f>SUM(P47:V52)</f>
        <v>0</v>
      </c>
      <c r="Q53" s="143"/>
      <c r="R53" s="143"/>
      <c r="S53" s="143"/>
      <c r="T53" s="143"/>
      <c r="U53" s="143"/>
      <c r="V53" s="143"/>
      <c r="W53" s="146" t="s">
        <v>8</v>
      </c>
    </row>
    <row r="54" spans="2:23" ht="6.95" customHeight="1" x14ac:dyDescent="0.15">
      <c r="B54" s="136"/>
      <c r="C54" s="137"/>
      <c r="D54" s="137"/>
      <c r="E54" s="137"/>
      <c r="F54" s="137"/>
      <c r="G54" s="137"/>
      <c r="H54" s="137"/>
      <c r="I54" s="137"/>
      <c r="J54" s="137"/>
      <c r="K54" s="137"/>
      <c r="L54" s="137"/>
      <c r="M54" s="137"/>
      <c r="N54" s="137"/>
      <c r="O54" s="138"/>
      <c r="P54" s="142"/>
      <c r="Q54" s="143"/>
      <c r="R54" s="143"/>
      <c r="S54" s="143"/>
      <c r="T54" s="143"/>
      <c r="U54" s="143"/>
      <c r="V54" s="143"/>
      <c r="W54" s="146"/>
    </row>
    <row r="55" spans="2:23" ht="6.95" customHeight="1" x14ac:dyDescent="0.15">
      <c r="B55" s="139"/>
      <c r="C55" s="140"/>
      <c r="D55" s="140"/>
      <c r="E55" s="140"/>
      <c r="F55" s="140"/>
      <c r="G55" s="140"/>
      <c r="H55" s="140"/>
      <c r="I55" s="140"/>
      <c r="J55" s="140"/>
      <c r="K55" s="140"/>
      <c r="L55" s="140"/>
      <c r="M55" s="140"/>
      <c r="N55" s="140"/>
      <c r="O55" s="141"/>
      <c r="P55" s="144"/>
      <c r="Q55" s="145"/>
      <c r="R55" s="145"/>
      <c r="S55" s="145"/>
      <c r="T55" s="145"/>
      <c r="U55" s="145"/>
      <c r="V55" s="145"/>
      <c r="W55" s="147"/>
    </row>
    <row r="56" spans="2:23" ht="9" customHeight="1" x14ac:dyDescent="0.15"/>
    <row r="57" spans="2:23" x14ac:dyDescent="0.15">
      <c r="B57" s="44" t="s">
        <v>71</v>
      </c>
    </row>
    <row r="58" spans="2:23" ht="7.5" customHeight="1" x14ac:dyDescent="0.15">
      <c r="B58" s="276" t="s">
        <v>148</v>
      </c>
      <c r="C58" s="277"/>
      <c r="D58" s="277"/>
      <c r="E58" s="277"/>
      <c r="F58" s="277"/>
      <c r="G58" s="277"/>
      <c r="H58" s="277"/>
      <c r="I58" s="236" t="s">
        <v>21</v>
      </c>
      <c r="J58" s="157"/>
      <c r="K58" s="157"/>
      <c r="L58" s="157"/>
      <c r="M58" s="157"/>
      <c r="N58" s="157"/>
      <c r="O58" s="286"/>
      <c r="P58" s="156" t="s">
        <v>22</v>
      </c>
      <c r="Q58" s="157"/>
      <c r="R58" s="157"/>
      <c r="S58" s="157"/>
      <c r="T58" s="157"/>
      <c r="U58" s="157"/>
      <c r="V58" s="157"/>
      <c r="W58" s="158"/>
    </row>
    <row r="59" spans="2:23" ht="7.5" customHeight="1" thickBot="1" x14ac:dyDescent="0.2">
      <c r="B59" s="278"/>
      <c r="C59" s="279"/>
      <c r="D59" s="279"/>
      <c r="E59" s="279"/>
      <c r="F59" s="279"/>
      <c r="G59" s="279"/>
      <c r="H59" s="279"/>
      <c r="I59" s="274"/>
      <c r="J59" s="160"/>
      <c r="K59" s="160"/>
      <c r="L59" s="160"/>
      <c r="M59" s="160"/>
      <c r="N59" s="160"/>
      <c r="O59" s="275"/>
      <c r="P59" s="159"/>
      <c r="Q59" s="160"/>
      <c r="R59" s="160"/>
      <c r="S59" s="160"/>
      <c r="T59" s="160"/>
      <c r="U59" s="160"/>
      <c r="V59" s="160"/>
      <c r="W59" s="161"/>
    </row>
    <row r="60" spans="2:23" ht="7.15" customHeight="1" thickTop="1" x14ac:dyDescent="0.15">
      <c r="B60" s="280"/>
      <c r="C60" s="282"/>
      <c r="D60" s="282"/>
      <c r="E60" s="282"/>
      <c r="F60" s="282"/>
      <c r="G60" s="282"/>
      <c r="H60" s="284"/>
      <c r="I60" s="287"/>
      <c r="J60" s="288"/>
      <c r="K60" s="288"/>
      <c r="L60" s="288"/>
      <c r="M60" s="288"/>
      <c r="N60" s="288"/>
      <c r="O60" s="289"/>
      <c r="P60" s="217"/>
      <c r="Q60" s="218"/>
      <c r="R60" s="218"/>
      <c r="S60" s="218"/>
      <c r="T60" s="218"/>
      <c r="U60" s="218"/>
      <c r="V60" s="218"/>
      <c r="W60" s="221" t="s">
        <v>8</v>
      </c>
    </row>
    <row r="61" spans="2:23" ht="7.15" customHeight="1" x14ac:dyDescent="0.15">
      <c r="B61" s="209"/>
      <c r="C61" s="212"/>
      <c r="D61" s="212"/>
      <c r="E61" s="212"/>
      <c r="F61" s="212"/>
      <c r="G61" s="212"/>
      <c r="H61" s="215"/>
      <c r="I61" s="238"/>
      <c r="J61" s="235"/>
      <c r="K61" s="235"/>
      <c r="L61" s="235"/>
      <c r="M61" s="235"/>
      <c r="N61" s="235"/>
      <c r="O61" s="273"/>
      <c r="P61" s="126"/>
      <c r="Q61" s="127"/>
      <c r="R61" s="127"/>
      <c r="S61" s="127"/>
      <c r="T61" s="127"/>
      <c r="U61" s="127"/>
      <c r="V61" s="127"/>
      <c r="W61" s="131"/>
    </row>
    <row r="62" spans="2:23" ht="7.15" customHeight="1" x14ac:dyDescent="0.15">
      <c r="B62" s="281"/>
      <c r="C62" s="283"/>
      <c r="D62" s="283"/>
      <c r="E62" s="283"/>
      <c r="F62" s="283"/>
      <c r="G62" s="283"/>
      <c r="H62" s="285"/>
      <c r="I62" s="290"/>
      <c r="J62" s="291"/>
      <c r="K62" s="291"/>
      <c r="L62" s="291"/>
      <c r="M62" s="291"/>
      <c r="N62" s="291"/>
      <c r="O62" s="292"/>
      <c r="P62" s="219"/>
      <c r="Q62" s="220"/>
      <c r="R62" s="220"/>
      <c r="S62" s="220"/>
      <c r="T62" s="220"/>
      <c r="U62" s="220"/>
      <c r="V62" s="220"/>
      <c r="W62" s="162"/>
    </row>
    <row r="63" spans="2:23" ht="7.15" customHeight="1" x14ac:dyDescent="0.15">
      <c r="B63" s="208"/>
      <c r="C63" s="211"/>
      <c r="D63" s="211"/>
      <c r="E63" s="211"/>
      <c r="F63" s="211"/>
      <c r="G63" s="211"/>
      <c r="H63" s="214"/>
      <c r="I63" s="270"/>
      <c r="J63" s="271"/>
      <c r="K63" s="271"/>
      <c r="L63" s="271"/>
      <c r="M63" s="271"/>
      <c r="N63" s="271"/>
      <c r="O63" s="272"/>
      <c r="P63" s="124"/>
      <c r="Q63" s="125"/>
      <c r="R63" s="125"/>
      <c r="S63" s="125"/>
      <c r="T63" s="125"/>
      <c r="U63" s="125"/>
      <c r="V63" s="125"/>
      <c r="W63" s="130" t="s">
        <v>8</v>
      </c>
    </row>
    <row r="64" spans="2:23" ht="7.15" customHeight="1" x14ac:dyDescent="0.15">
      <c r="B64" s="209"/>
      <c r="C64" s="212"/>
      <c r="D64" s="212"/>
      <c r="E64" s="212"/>
      <c r="F64" s="212"/>
      <c r="G64" s="212"/>
      <c r="H64" s="215"/>
      <c r="I64" s="238"/>
      <c r="J64" s="235"/>
      <c r="K64" s="235"/>
      <c r="L64" s="235"/>
      <c r="M64" s="235"/>
      <c r="N64" s="235"/>
      <c r="O64" s="273"/>
      <c r="P64" s="126"/>
      <c r="Q64" s="127"/>
      <c r="R64" s="127"/>
      <c r="S64" s="127"/>
      <c r="T64" s="127"/>
      <c r="U64" s="127"/>
      <c r="V64" s="127"/>
      <c r="W64" s="131"/>
    </row>
    <row r="65" spans="2:25" ht="7.15" customHeight="1" thickBot="1" x14ac:dyDescent="0.2">
      <c r="B65" s="210"/>
      <c r="C65" s="213"/>
      <c r="D65" s="213"/>
      <c r="E65" s="213"/>
      <c r="F65" s="213"/>
      <c r="G65" s="213"/>
      <c r="H65" s="216"/>
      <c r="I65" s="274"/>
      <c r="J65" s="160"/>
      <c r="K65" s="160"/>
      <c r="L65" s="160"/>
      <c r="M65" s="160"/>
      <c r="N65" s="160"/>
      <c r="O65" s="275"/>
      <c r="P65" s="128"/>
      <c r="Q65" s="129"/>
      <c r="R65" s="129"/>
      <c r="S65" s="129"/>
      <c r="T65" s="129"/>
      <c r="U65" s="129"/>
      <c r="V65" s="129"/>
      <c r="W65" s="132"/>
    </row>
    <row r="66" spans="2:25" ht="6.95" customHeight="1" thickTop="1" x14ac:dyDescent="0.15">
      <c r="B66" s="171" t="s">
        <v>24</v>
      </c>
      <c r="C66" s="172"/>
      <c r="D66" s="172"/>
      <c r="E66" s="172"/>
      <c r="F66" s="172"/>
      <c r="G66" s="172"/>
      <c r="H66" s="172"/>
      <c r="I66" s="172"/>
      <c r="J66" s="172"/>
      <c r="K66" s="172"/>
      <c r="L66" s="172"/>
      <c r="M66" s="172"/>
      <c r="N66" s="172"/>
      <c r="O66" s="173"/>
      <c r="P66" s="180">
        <f>SUM(P60:V65)</f>
        <v>0</v>
      </c>
      <c r="Q66" s="181"/>
      <c r="R66" s="181"/>
      <c r="S66" s="181"/>
      <c r="T66" s="181"/>
      <c r="U66" s="181"/>
      <c r="V66" s="181"/>
      <c r="W66" s="222" t="s">
        <v>8</v>
      </c>
    </row>
    <row r="67" spans="2:25" ht="6.95" customHeight="1" x14ac:dyDescent="0.15">
      <c r="B67" s="174"/>
      <c r="C67" s="175"/>
      <c r="D67" s="175"/>
      <c r="E67" s="175"/>
      <c r="F67" s="175"/>
      <c r="G67" s="175"/>
      <c r="H67" s="175"/>
      <c r="I67" s="175"/>
      <c r="J67" s="175"/>
      <c r="K67" s="175"/>
      <c r="L67" s="175"/>
      <c r="M67" s="175"/>
      <c r="N67" s="175"/>
      <c r="O67" s="176"/>
      <c r="P67" s="180"/>
      <c r="Q67" s="181"/>
      <c r="R67" s="181"/>
      <c r="S67" s="181"/>
      <c r="T67" s="181"/>
      <c r="U67" s="181"/>
      <c r="V67" s="181"/>
      <c r="W67" s="222"/>
    </row>
    <row r="68" spans="2:25" ht="6.95" customHeight="1" x14ac:dyDescent="0.15">
      <c r="B68" s="177"/>
      <c r="C68" s="178"/>
      <c r="D68" s="178"/>
      <c r="E68" s="178"/>
      <c r="F68" s="178"/>
      <c r="G68" s="178"/>
      <c r="H68" s="178"/>
      <c r="I68" s="178"/>
      <c r="J68" s="178"/>
      <c r="K68" s="178"/>
      <c r="L68" s="178"/>
      <c r="M68" s="178"/>
      <c r="N68" s="178"/>
      <c r="O68" s="179"/>
      <c r="P68" s="182"/>
      <c r="Q68" s="183"/>
      <c r="R68" s="183"/>
      <c r="S68" s="183"/>
      <c r="T68" s="183"/>
      <c r="U68" s="183"/>
      <c r="V68" s="183"/>
      <c r="W68" s="223"/>
    </row>
    <row r="69" spans="2:25" ht="9" customHeight="1" x14ac:dyDescent="0.15"/>
    <row r="70" spans="2:25" x14ac:dyDescent="0.15">
      <c r="B70" s="44" t="s">
        <v>72</v>
      </c>
    </row>
    <row r="71" spans="2:25" ht="7.15" customHeight="1" x14ac:dyDescent="0.15">
      <c r="B71" s="236" t="s">
        <v>149</v>
      </c>
      <c r="C71" s="157"/>
      <c r="D71" s="157"/>
      <c r="E71" s="157"/>
      <c r="F71" s="157"/>
      <c r="G71" s="157"/>
      <c r="H71" s="157"/>
      <c r="I71" s="236" t="s">
        <v>21</v>
      </c>
      <c r="J71" s="157"/>
      <c r="K71" s="157"/>
      <c r="L71" s="157"/>
      <c r="M71" s="157"/>
      <c r="N71" s="157"/>
      <c r="O71" s="158"/>
      <c r="P71" s="120" t="s">
        <v>22</v>
      </c>
      <c r="Q71" s="120"/>
      <c r="R71" s="120"/>
      <c r="S71" s="120"/>
      <c r="T71" s="120"/>
      <c r="U71" s="120"/>
      <c r="V71" s="120"/>
      <c r="W71" s="120"/>
      <c r="X71" s="120"/>
      <c r="Y71" s="120"/>
    </row>
    <row r="72" spans="2:25" ht="7.15" customHeight="1" x14ac:dyDescent="0.15">
      <c r="B72" s="238"/>
      <c r="C72" s="235"/>
      <c r="D72" s="235"/>
      <c r="E72" s="235"/>
      <c r="F72" s="235"/>
      <c r="G72" s="235"/>
      <c r="H72" s="235"/>
      <c r="I72" s="238"/>
      <c r="J72" s="235"/>
      <c r="K72" s="235"/>
      <c r="L72" s="235"/>
      <c r="M72" s="235"/>
      <c r="N72" s="235"/>
      <c r="O72" s="322"/>
      <c r="P72" s="120"/>
      <c r="Q72" s="120"/>
      <c r="R72" s="120"/>
      <c r="S72" s="120"/>
      <c r="T72" s="120"/>
      <c r="U72" s="120"/>
      <c r="V72" s="120"/>
      <c r="W72" s="120"/>
      <c r="X72" s="120"/>
      <c r="Y72" s="120"/>
    </row>
    <row r="73" spans="2:25" ht="7.15" customHeight="1" x14ac:dyDescent="0.15">
      <c r="B73" s="238"/>
      <c r="C73" s="235"/>
      <c r="D73" s="235"/>
      <c r="E73" s="235"/>
      <c r="F73" s="235"/>
      <c r="G73" s="235"/>
      <c r="H73" s="235"/>
      <c r="I73" s="238"/>
      <c r="J73" s="235"/>
      <c r="K73" s="235"/>
      <c r="L73" s="235"/>
      <c r="M73" s="235"/>
      <c r="N73" s="235"/>
      <c r="O73" s="322"/>
      <c r="P73" s="120" t="s">
        <v>74</v>
      </c>
      <c r="Q73" s="120"/>
      <c r="R73" s="120"/>
      <c r="S73" s="120"/>
      <c r="T73" s="120"/>
      <c r="U73" s="120" t="s">
        <v>75</v>
      </c>
      <c r="V73" s="120"/>
      <c r="W73" s="120"/>
      <c r="X73" s="120"/>
      <c r="Y73" s="120"/>
    </row>
    <row r="74" spans="2:25" ht="7.15" customHeight="1" thickBot="1" x14ac:dyDescent="0.2">
      <c r="B74" s="274"/>
      <c r="C74" s="160"/>
      <c r="D74" s="160"/>
      <c r="E74" s="160"/>
      <c r="F74" s="160"/>
      <c r="G74" s="160"/>
      <c r="H74" s="160"/>
      <c r="I74" s="274"/>
      <c r="J74" s="160"/>
      <c r="K74" s="160"/>
      <c r="L74" s="160"/>
      <c r="M74" s="160"/>
      <c r="N74" s="160"/>
      <c r="O74" s="161"/>
      <c r="P74" s="121"/>
      <c r="Q74" s="121"/>
      <c r="R74" s="121"/>
      <c r="S74" s="121"/>
      <c r="T74" s="121"/>
      <c r="U74" s="121"/>
      <c r="V74" s="121"/>
      <c r="W74" s="121"/>
      <c r="X74" s="121"/>
      <c r="Y74" s="121"/>
    </row>
    <row r="75" spans="2:25" ht="7.15" customHeight="1" thickTop="1" x14ac:dyDescent="0.15">
      <c r="B75" s="280"/>
      <c r="C75" s="282"/>
      <c r="D75" s="282"/>
      <c r="E75" s="282"/>
      <c r="F75" s="282"/>
      <c r="G75" s="282"/>
      <c r="H75" s="284"/>
      <c r="I75" s="287"/>
      <c r="J75" s="288"/>
      <c r="K75" s="288"/>
      <c r="L75" s="288"/>
      <c r="M75" s="288"/>
      <c r="N75" s="288"/>
      <c r="O75" s="321"/>
      <c r="P75" s="165"/>
      <c r="Q75" s="166"/>
      <c r="R75" s="166"/>
      <c r="S75" s="166"/>
      <c r="T75" s="131" t="s">
        <v>8</v>
      </c>
      <c r="U75" s="169"/>
      <c r="V75" s="170"/>
      <c r="W75" s="170"/>
      <c r="X75" s="170"/>
      <c r="Y75" s="131" t="s">
        <v>8</v>
      </c>
    </row>
    <row r="76" spans="2:25" ht="7.15" customHeight="1" x14ac:dyDescent="0.15">
      <c r="B76" s="209"/>
      <c r="C76" s="212"/>
      <c r="D76" s="212"/>
      <c r="E76" s="212"/>
      <c r="F76" s="212"/>
      <c r="G76" s="212"/>
      <c r="H76" s="215"/>
      <c r="I76" s="238"/>
      <c r="J76" s="235"/>
      <c r="K76" s="235"/>
      <c r="L76" s="235"/>
      <c r="M76" s="235"/>
      <c r="N76" s="235"/>
      <c r="O76" s="322"/>
      <c r="P76" s="165"/>
      <c r="Q76" s="166"/>
      <c r="R76" s="166"/>
      <c r="S76" s="166"/>
      <c r="T76" s="131"/>
      <c r="U76" s="184"/>
      <c r="V76" s="185"/>
      <c r="W76" s="185"/>
      <c r="X76" s="185"/>
      <c r="Y76" s="131"/>
    </row>
    <row r="77" spans="2:25" ht="7.15" customHeight="1" x14ac:dyDescent="0.15">
      <c r="B77" s="281"/>
      <c r="C77" s="283"/>
      <c r="D77" s="283"/>
      <c r="E77" s="283"/>
      <c r="F77" s="283"/>
      <c r="G77" s="283"/>
      <c r="H77" s="285"/>
      <c r="I77" s="290"/>
      <c r="J77" s="291"/>
      <c r="K77" s="291"/>
      <c r="L77" s="291"/>
      <c r="M77" s="291"/>
      <c r="N77" s="291"/>
      <c r="O77" s="323"/>
      <c r="P77" s="169"/>
      <c r="Q77" s="170"/>
      <c r="R77" s="170"/>
      <c r="S77" s="170"/>
      <c r="T77" s="162"/>
      <c r="U77" s="184"/>
      <c r="V77" s="185"/>
      <c r="W77" s="185"/>
      <c r="X77" s="185"/>
      <c r="Y77" s="162"/>
    </row>
    <row r="78" spans="2:25" ht="7.15" customHeight="1" x14ac:dyDescent="0.15">
      <c r="B78" s="208"/>
      <c r="C78" s="211"/>
      <c r="D78" s="211"/>
      <c r="E78" s="211"/>
      <c r="F78" s="211"/>
      <c r="G78" s="211"/>
      <c r="H78" s="214"/>
      <c r="I78" s="270"/>
      <c r="J78" s="271"/>
      <c r="K78" s="271"/>
      <c r="L78" s="271"/>
      <c r="M78" s="271"/>
      <c r="N78" s="271"/>
      <c r="O78" s="324"/>
      <c r="P78" s="163"/>
      <c r="Q78" s="164"/>
      <c r="R78" s="164"/>
      <c r="S78" s="164"/>
      <c r="T78" s="130" t="s">
        <v>8</v>
      </c>
      <c r="U78" s="184"/>
      <c r="V78" s="185"/>
      <c r="W78" s="185"/>
      <c r="X78" s="185"/>
      <c r="Y78" s="130" t="s">
        <v>8</v>
      </c>
    </row>
    <row r="79" spans="2:25" ht="7.15" customHeight="1" x14ac:dyDescent="0.15">
      <c r="B79" s="209"/>
      <c r="C79" s="212"/>
      <c r="D79" s="212"/>
      <c r="E79" s="212"/>
      <c r="F79" s="212"/>
      <c r="G79" s="212"/>
      <c r="H79" s="215"/>
      <c r="I79" s="238"/>
      <c r="J79" s="235"/>
      <c r="K79" s="235"/>
      <c r="L79" s="235"/>
      <c r="M79" s="235"/>
      <c r="N79" s="235"/>
      <c r="O79" s="322"/>
      <c r="P79" s="165"/>
      <c r="Q79" s="166"/>
      <c r="R79" s="166"/>
      <c r="S79" s="166"/>
      <c r="T79" s="131"/>
      <c r="U79" s="184"/>
      <c r="V79" s="185"/>
      <c r="W79" s="185"/>
      <c r="X79" s="185"/>
      <c r="Y79" s="131"/>
    </row>
    <row r="80" spans="2:25" ht="7.15" customHeight="1" thickBot="1" x14ac:dyDescent="0.2">
      <c r="B80" s="210"/>
      <c r="C80" s="213"/>
      <c r="D80" s="213"/>
      <c r="E80" s="213"/>
      <c r="F80" s="213"/>
      <c r="G80" s="213"/>
      <c r="H80" s="216"/>
      <c r="I80" s="274"/>
      <c r="J80" s="160"/>
      <c r="K80" s="160"/>
      <c r="L80" s="160"/>
      <c r="M80" s="160"/>
      <c r="N80" s="160"/>
      <c r="O80" s="161"/>
      <c r="P80" s="167"/>
      <c r="Q80" s="168"/>
      <c r="R80" s="168"/>
      <c r="S80" s="168"/>
      <c r="T80" s="132"/>
      <c r="U80" s="186"/>
      <c r="V80" s="187"/>
      <c r="W80" s="187"/>
      <c r="X80" s="187"/>
      <c r="Y80" s="132"/>
    </row>
    <row r="81" spans="2:25" ht="6.95" customHeight="1" thickTop="1" x14ac:dyDescent="0.15">
      <c r="B81" s="148" t="s">
        <v>24</v>
      </c>
      <c r="C81" s="149"/>
      <c r="D81" s="149"/>
      <c r="E81" s="149"/>
      <c r="F81" s="149"/>
      <c r="G81" s="149"/>
      <c r="H81" s="149"/>
      <c r="I81" s="149"/>
      <c r="J81" s="149"/>
      <c r="K81" s="149"/>
      <c r="L81" s="149"/>
      <c r="M81" s="149"/>
      <c r="N81" s="149"/>
      <c r="O81" s="149"/>
      <c r="P81" s="202">
        <f>SUM(P75:S80)</f>
        <v>0</v>
      </c>
      <c r="Q81" s="203"/>
      <c r="R81" s="203"/>
      <c r="S81" s="203"/>
      <c r="T81" s="154" t="s">
        <v>8</v>
      </c>
      <c r="U81" s="202">
        <f>SUM(U75:X80)</f>
        <v>0</v>
      </c>
      <c r="V81" s="203"/>
      <c r="W81" s="203"/>
      <c r="X81" s="203"/>
      <c r="Y81" s="154" t="s">
        <v>8</v>
      </c>
    </row>
    <row r="82" spans="2:25" ht="6.95" customHeight="1" x14ac:dyDescent="0.15">
      <c r="B82" s="150"/>
      <c r="C82" s="151"/>
      <c r="D82" s="151"/>
      <c r="E82" s="151"/>
      <c r="F82" s="151"/>
      <c r="G82" s="151"/>
      <c r="H82" s="151"/>
      <c r="I82" s="151"/>
      <c r="J82" s="151"/>
      <c r="K82" s="151"/>
      <c r="L82" s="151"/>
      <c r="M82" s="151"/>
      <c r="N82" s="151"/>
      <c r="O82" s="151"/>
      <c r="P82" s="204"/>
      <c r="Q82" s="205"/>
      <c r="R82" s="205"/>
      <c r="S82" s="205"/>
      <c r="T82" s="154"/>
      <c r="U82" s="204"/>
      <c r="V82" s="205"/>
      <c r="W82" s="205"/>
      <c r="X82" s="205"/>
      <c r="Y82" s="154"/>
    </row>
    <row r="83" spans="2:25" ht="6.95" customHeight="1" x14ac:dyDescent="0.15">
      <c r="B83" s="152"/>
      <c r="C83" s="153"/>
      <c r="D83" s="153"/>
      <c r="E83" s="153"/>
      <c r="F83" s="153"/>
      <c r="G83" s="153"/>
      <c r="H83" s="153"/>
      <c r="I83" s="153"/>
      <c r="J83" s="153"/>
      <c r="K83" s="153"/>
      <c r="L83" s="153"/>
      <c r="M83" s="153"/>
      <c r="N83" s="153"/>
      <c r="O83" s="153"/>
      <c r="P83" s="206"/>
      <c r="Q83" s="207"/>
      <c r="R83" s="207"/>
      <c r="S83" s="207"/>
      <c r="T83" s="155"/>
      <c r="U83" s="206"/>
      <c r="V83" s="207"/>
      <c r="W83" s="207"/>
      <c r="X83" s="207"/>
      <c r="Y83" s="155"/>
    </row>
    <row r="84" spans="2:25" ht="9" customHeight="1" x14ac:dyDescent="0.15">
      <c r="C84" s="21"/>
      <c r="D84" s="21"/>
      <c r="E84" s="21"/>
      <c r="F84" s="21"/>
      <c r="G84" s="21"/>
      <c r="H84" s="21"/>
      <c r="I84" s="21"/>
      <c r="J84" s="21"/>
      <c r="K84" s="21"/>
      <c r="L84" s="21"/>
      <c r="M84" s="21"/>
      <c r="N84" s="21"/>
      <c r="O84" s="21"/>
      <c r="P84" s="21"/>
      <c r="Q84" s="22"/>
      <c r="R84" s="22"/>
      <c r="S84" s="22"/>
      <c r="T84" s="22"/>
      <c r="U84" s="22"/>
      <c r="V84" s="22"/>
      <c r="W84" s="22"/>
      <c r="X84" s="23"/>
    </row>
    <row r="85" spans="2:25" ht="14.45" customHeight="1" x14ac:dyDescent="0.15">
      <c r="B85" s="44" t="s">
        <v>73</v>
      </c>
    </row>
    <row r="86" spans="2:25" ht="7.15" customHeight="1" x14ac:dyDescent="0.15">
      <c r="B86" s="236" t="s">
        <v>149</v>
      </c>
      <c r="C86" s="157"/>
      <c r="D86" s="157"/>
      <c r="E86" s="157"/>
      <c r="F86" s="157"/>
      <c r="G86" s="157"/>
      <c r="H86" s="157"/>
      <c r="I86" s="236" t="s">
        <v>21</v>
      </c>
      <c r="J86" s="157"/>
      <c r="K86" s="157"/>
      <c r="L86" s="157"/>
      <c r="M86" s="157"/>
      <c r="N86" s="157"/>
      <c r="O86" s="158"/>
      <c r="P86" s="120" t="s">
        <v>22</v>
      </c>
      <c r="Q86" s="120"/>
      <c r="R86" s="120"/>
      <c r="S86" s="120"/>
      <c r="T86" s="120"/>
      <c r="U86" s="120"/>
      <c r="V86" s="120"/>
      <c r="W86" s="120"/>
      <c r="X86" s="120"/>
      <c r="Y86" s="120"/>
    </row>
    <row r="87" spans="2:25" ht="7.15" customHeight="1" x14ac:dyDescent="0.15">
      <c r="B87" s="238"/>
      <c r="C87" s="235"/>
      <c r="D87" s="235"/>
      <c r="E87" s="235"/>
      <c r="F87" s="235"/>
      <c r="G87" s="235"/>
      <c r="H87" s="235"/>
      <c r="I87" s="238"/>
      <c r="J87" s="235"/>
      <c r="K87" s="235"/>
      <c r="L87" s="235"/>
      <c r="M87" s="235"/>
      <c r="N87" s="235"/>
      <c r="O87" s="322"/>
      <c r="P87" s="120"/>
      <c r="Q87" s="120"/>
      <c r="R87" s="120"/>
      <c r="S87" s="120"/>
      <c r="T87" s="120"/>
      <c r="U87" s="120"/>
      <c r="V87" s="120"/>
      <c r="W87" s="120"/>
      <c r="X87" s="120"/>
      <c r="Y87" s="120"/>
    </row>
    <row r="88" spans="2:25" ht="7.15" customHeight="1" x14ac:dyDescent="0.15">
      <c r="B88" s="238"/>
      <c r="C88" s="235"/>
      <c r="D88" s="235"/>
      <c r="E88" s="235"/>
      <c r="F88" s="235"/>
      <c r="G88" s="235"/>
      <c r="H88" s="235"/>
      <c r="I88" s="238"/>
      <c r="J88" s="235"/>
      <c r="K88" s="235"/>
      <c r="L88" s="235"/>
      <c r="M88" s="235"/>
      <c r="N88" s="235"/>
      <c r="O88" s="322"/>
      <c r="P88" s="120" t="s">
        <v>74</v>
      </c>
      <c r="Q88" s="120"/>
      <c r="R88" s="120"/>
      <c r="S88" s="120"/>
      <c r="T88" s="120"/>
      <c r="U88" s="120" t="s">
        <v>75</v>
      </c>
      <c r="V88" s="120"/>
      <c r="W88" s="120"/>
      <c r="X88" s="120"/>
      <c r="Y88" s="120"/>
    </row>
    <row r="89" spans="2:25" ht="7.15" customHeight="1" thickBot="1" x14ac:dyDescent="0.2">
      <c r="B89" s="274"/>
      <c r="C89" s="160"/>
      <c r="D89" s="160"/>
      <c r="E89" s="160"/>
      <c r="F89" s="160"/>
      <c r="G89" s="160"/>
      <c r="H89" s="160"/>
      <c r="I89" s="274"/>
      <c r="J89" s="160"/>
      <c r="K89" s="160"/>
      <c r="L89" s="160"/>
      <c r="M89" s="160"/>
      <c r="N89" s="160"/>
      <c r="O89" s="161"/>
      <c r="P89" s="121"/>
      <c r="Q89" s="121"/>
      <c r="R89" s="121"/>
      <c r="S89" s="121"/>
      <c r="T89" s="121"/>
      <c r="U89" s="121"/>
      <c r="V89" s="121"/>
      <c r="W89" s="121"/>
      <c r="X89" s="121"/>
      <c r="Y89" s="121"/>
    </row>
    <row r="90" spans="2:25" ht="7.15" customHeight="1" thickTop="1" x14ac:dyDescent="0.15">
      <c r="B90" s="280"/>
      <c r="C90" s="282"/>
      <c r="D90" s="282"/>
      <c r="E90" s="282"/>
      <c r="F90" s="282"/>
      <c r="G90" s="282"/>
      <c r="H90" s="284"/>
      <c r="I90" s="287"/>
      <c r="J90" s="288"/>
      <c r="K90" s="288"/>
      <c r="L90" s="288"/>
      <c r="M90" s="288"/>
      <c r="N90" s="288"/>
      <c r="O90" s="321"/>
      <c r="P90" s="165"/>
      <c r="Q90" s="166"/>
      <c r="R90" s="166"/>
      <c r="S90" s="166"/>
      <c r="T90" s="131" t="s">
        <v>8</v>
      </c>
      <c r="U90" s="169"/>
      <c r="V90" s="170"/>
      <c r="W90" s="170"/>
      <c r="X90" s="170"/>
      <c r="Y90" s="131" t="s">
        <v>8</v>
      </c>
    </row>
    <row r="91" spans="2:25" ht="7.15" customHeight="1" x14ac:dyDescent="0.15">
      <c r="B91" s="209"/>
      <c r="C91" s="212"/>
      <c r="D91" s="212"/>
      <c r="E91" s="212"/>
      <c r="F91" s="212"/>
      <c r="G91" s="212"/>
      <c r="H91" s="215"/>
      <c r="I91" s="238"/>
      <c r="J91" s="235"/>
      <c r="K91" s="235"/>
      <c r="L91" s="235"/>
      <c r="M91" s="235"/>
      <c r="N91" s="235"/>
      <c r="O91" s="322"/>
      <c r="P91" s="165"/>
      <c r="Q91" s="166"/>
      <c r="R91" s="166"/>
      <c r="S91" s="166"/>
      <c r="T91" s="131"/>
      <c r="U91" s="184"/>
      <c r="V91" s="185"/>
      <c r="W91" s="185"/>
      <c r="X91" s="185"/>
      <c r="Y91" s="131"/>
    </row>
    <row r="92" spans="2:25" ht="7.15" customHeight="1" x14ac:dyDescent="0.15">
      <c r="B92" s="281"/>
      <c r="C92" s="283"/>
      <c r="D92" s="283"/>
      <c r="E92" s="283"/>
      <c r="F92" s="283"/>
      <c r="G92" s="283"/>
      <c r="H92" s="285"/>
      <c r="I92" s="290"/>
      <c r="J92" s="291"/>
      <c r="K92" s="291"/>
      <c r="L92" s="291"/>
      <c r="M92" s="291"/>
      <c r="N92" s="291"/>
      <c r="O92" s="323"/>
      <c r="P92" s="169"/>
      <c r="Q92" s="170"/>
      <c r="R92" s="170"/>
      <c r="S92" s="170"/>
      <c r="T92" s="162"/>
      <c r="U92" s="184"/>
      <c r="V92" s="185"/>
      <c r="W92" s="185"/>
      <c r="X92" s="185"/>
      <c r="Y92" s="162"/>
    </row>
    <row r="93" spans="2:25" ht="7.15" customHeight="1" x14ac:dyDescent="0.15">
      <c r="B93" s="208"/>
      <c r="C93" s="211"/>
      <c r="D93" s="211"/>
      <c r="E93" s="211"/>
      <c r="F93" s="211"/>
      <c r="G93" s="211"/>
      <c r="H93" s="214"/>
      <c r="I93" s="270"/>
      <c r="J93" s="271"/>
      <c r="K93" s="271"/>
      <c r="L93" s="271"/>
      <c r="M93" s="271"/>
      <c r="N93" s="271"/>
      <c r="O93" s="324"/>
      <c r="P93" s="163"/>
      <c r="Q93" s="164"/>
      <c r="R93" s="164"/>
      <c r="S93" s="164"/>
      <c r="T93" s="130" t="s">
        <v>8</v>
      </c>
      <c r="U93" s="184"/>
      <c r="V93" s="185"/>
      <c r="W93" s="185"/>
      <c r="X93" s="185"/>
      <c r="Y93" s="130" t="s">
        <v>8</v>
      </c>
    </row>
    <row r="94" spans="2:25" ht="7.15" customHeight="1" x14ac:dyDescent="0.15">
      <c r="B94" s="209"/>
      <c r="C94" s="212"/>
      <c r="D94" s="212"/>
      <c r="E94" s="212"/>
      <c r="F94" s="212"/>
      <c r="G94" s="212"/>
      <c r="H94" s="215"/>
      <c r="I94" s="238"/>
      <c r="J94" s="235"/>
      <c r="K94" s="235"/>
      <c r="L94" s="235"/>
      <c r="M94" s="235"/>
      <c r="N94" s="235"/>
      <c r="O94" s="322"/>
      <c r="P94" s="165"/>
      <c r="Q94" s="166"/>
      <c r="R94" s="166"/>
      <c r="S94" s="166"/>
      <c r="T94" s="131"/>
      <c r="U94" s="184"/>
      <c r="V94" s="185"/>
      <c r="W94" s="185"/>
      <c r="X94" s="185"/>
      <c r="Y94" s="131"/>
    </row>
    <row r="95" spans="2:25" ht="7.15" customHeight="1" thickBot="1" x14ac:dyDescent="0.2">
      <c r="B95" s="210"/>
      <c r="C95" s="213"/>
      <c r="D95" s="213"/>
      <c r="E95" s="213"/>
      <c r="F95" s="213"/>
      <c r="G95" s="213"/>
      <c r="H95" s="216"/>
      <c r="I95" s="274"/>
      <c r="J95" s="160"/>
      <c r="K95" s="160"/>
      <c r="L95" s="160"/>
      <c r="M95" s="160"/>
      <c r="N95" s="160"/>
      <c r="O95" s="161"/>
      <c r="P95" s="167"/>
      <c r="Q95" s="168"/>
      <c r="R95" s="168"/>
      <c r="S95" s="168"/>
      <c r="T95" s="132"/>
      <c r="U95" s="186"/>
      <c r="V95" s="187"/>
      <c r="W95" s="187"/>
      <c r="X95" s="187"/>
      <c r="Y95" s="132"/>
    </row>
    <row r="96" spans="2:25" ht="6.95" customHeight="1" thickTop="1" x14ac:dyDescent="0.15">
      <c r="B96" s="188" t="s">
        <v>24</v>
      </c>
      <c r="C96" s="189"/>
      <c r="D96" s="189"/>
      <c r="E96" s="189"/>
      <c r="F96" s="189"/>
      <c r="G96" s="189"/>
      <c r="H96" s="189"/>
      <c r="I96" s="189"/>
      <c r="J96" s="189"/>
      <c r="K96" s="189"/>
      <c r="L96" s="189"/>
      <c r="M96" s="189"/>
      <c r="N96" s="189"/>
      <c r="O96" s="189"/>
      <c r="P96" s="194">
        <f>SUM(P90:S95)</f>
        <v>0</v>
      </c>
      <c r="Q96" s="195"/>
      <c r="R96" s="195"/>
      <c r="S96" s="195"/>
      <c r="T96" s="200" t="s">
        <v>8</v>
      </c>
      <c r="U96" s="194">
        <f>SUM(U90:X95)</f>
        <v>0</v>
      </c>
      <c r="V96" s="195"/>
      <c r="W96" s="195"/>
      <c r="X96" s="195"/>
      <c r="Y96" s="200" t="s">
        <v>8</v>
      </c>
    </row>
    <row r="97" spans="1:26" ht="6.95" customHeight="1" x14ac:dyDescent="0.15">
      <c r="B97" s="190"/>
      <c r="C97" s="191"/>
      <c r="D97" s="191"/>
      <c r="E97" s="191"/>
      <c r="F97" s="191"/>
      <c r="G97" s="191"/>
      <c r="H97" s="191"/>
      <c r="I97" s="191"/>
      <c r="J97" s="191"/>
      <c r="K97" s="191"/>
      <c r="L97" s="191"/>
      <c r="M97" s="191"/>
      <c r="N97" s="191"/>
      <c r="O97" s="191"/>
      <c r="P97" s="196"/>
      <c r="Q97" s="197"/>
      <c r="R97" s="197"/>
      <c r="S97" s="197"/>
      <c r="T97" s="200"/>
      <c r="U97" s="196"/>
      <c r="V97" s="197"/>
      <c r="W97" s="197"/>
      <c r="X97" s="197"/>
      <c r="Y97" s="200"/>
    </row>
    <row r="98" spans="1:26" ht="6.95" customHeight="1" x14ac:dyDescent="0.15">
      <c r="B98" s="192"/>
      <c r="C98" s="193"/>
      <c r="D98" s="193"/>
      <c r="E98" s="193"/>
      <c r="F98" s="193"/>
      <c r="G98" s="193"/>
      <c r="H98" s="193"/>
      <c r="I98" s="193"/>
      <c r="J98" s="193"/>
      <c r="K98" s="193"/>
      <c r="L98" s="193"/>
      <c r="M98" s="193"/>
      <c r="N98" s="193"/>
      <c r="O98" s="193"/>
      <c r="P98" s="198"/>
      <c r="Q98" s="199"/>
      <c r="R98" s="199"/>
      <c r="S98" s="199"/>
      <c r="T98" s="201"/>
      <c r="U98" s="198"/>
      <c r="V98" s="199"/>
      <c r="W98" s="199"/>
      <c r="X98" s="199"/>
      <c r="Y98" s="201"/>
    </row>
    <row r="99" spans="1:26" ht="6" customHeight="1" x14ac:dyDescent="0.15">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row>
  </sheetData>
  <mergeCells count="165">
    <mergeCell ref="B93:B95"/>
    <mergeCell ref="C93:C95"/>
    <mergeCell ref="D93:D95"/>
    <mergeCell ref="E93:E95"/>
    <mergeCell ref="F93:F95"/>
    <mergeCell ref="G93:G95"/>
    <mergeCell ref="H93:H95"/>
    <mergeCell ref="I93:O95"/>
    <mergeCell ref="B71:H74"/>
    <mergeCell ref="I71:O74"/>
    <mergeCell ref="B86:H89"/>
    <mergeCell ref="I86:O89"/>
    <mergeCell ref="B90:B92"/>
    <mergeCell ref="C90:C92"/>
    <mergeCell ref="D90:D92"/>
    <mergeCell ref="E90:E92"/>
    <mergeCell ref="F90:F92"/>
    <mergeCell ref="G90:G92"/>
    <mergeCell ref="H90:H92"/>
    <mergeCell ref="I90:O92"/>
    <mergeCell ref="B75:B77"/>
    <mergeCell ref="C75:C77"/>
    <mergeCell ref="D75:D77"/>
    <mergeCell ref="E75:E77"/>
    <mergeCell ref="F75:F77"/>
    <mergeCell ref="G75:G77"/>
    <mergeCell ref="H75:H77"/>
    <mergeCell ref="I75:O77"/>
    <mergeCell ref="B78:B80"/>
    <mergeCell ref="C78:C80"/>
    <mergeCell ref="D78:D80"/>
    <mergeCell ref="E78:E80"/>
    <mergeCell ref="F78:F80"/>
    <mergeCell ref="G78:G80"/>
    <mergeCell ref="H78:H80"/>
    <mergeCell ref="I78:O80"/>
    <mergeCell ref="I63:O65"/>
    <mergeCell ref="B3:K4"/>
    <mergeCell ref="B58:H59"/>
    <mergeCell ref="I58:O59"/>
    <mergeCell ref="B60:B62"/>
    <mergeCell ref="C60:C62"/>
    <mergeCell ref="D60:D62"/>
    <mergeCell ref="E60:E62"/>
    <mergeCell ref="F60:F62"/>
    <mergeCell ref="G60:G62"/>
    <mergeCell ref="H60:H62"/>
    <mergeCell ref="I60:O62"/>
    <mergeCell ref="N8:P10"/>
    <mergeCell ref="N11:P12"/>
    <mergeCell ref="N13:P14"/>
    <mergeCell ref="N15:P16"/>
    <mergeCell ref="N17:P20"/>
    <mergeCell ref="B41:Z42"/>
    <mergeCell ref="Q8:Z10"/>
    <mergeCell ref="Q11:Z12"/>
    <mergeCell ref="Q13:X14"/>
    <mergeCell ref="Q15:Z16"/>
    <mergeCell ref="Q17:S18"/>
    <mergeCell ref="Q19:S20"/>
    <mergeCell ref="H8:K8"/>
    <mergeCell ref="H9:K10"/>
    <mergeCell ref="I50:O52"/>
    <mergeCell ref="B45:H46"/>
    <mergeCell ref="B47:B49"/>
    <mergeCell ref="G47:G49"/>
    <mergeCell ref="H47:H49"/>
    <mergeCell ref="B50:B52"/>
    <mergeCell ref="C50:C52"/>
    <mergeCell ref="D50:D52"/>
    <mergeCell ref="E50:E52"/>
    <mergeCell ref="F50:F52"/>
    <mergeCell ref="G50:G52"/>
    <mergeCell ref="H50:H52"/>
    <mergeCell ref="I45:O46"/>
    <mergeCell ref="I47:O49"/>
    <mergeCell ref="C47:C49"/>
    <mergeCell ref="D47:D49"/>
    <mergeCell ref="E47:E49"/>
    <mergeCell ref="F47:F49"/>
    <mergeCell ref="B8:G10"/>
    <mergeCell ref="B11:G13"/>
    <mergeCell ref="B24:Y26"/>
    <mergeCell ref="B28:Y29"/>
    <mergeCell ref="Y13:Z14"/>
    <mergeCell ref="S3:T3"/>
    <mergeCell ref="P37:P39"/>
    <mergeCell ref="Q37:Q39"/>
    <mergeCell ref="R37:R39"/>
    <mergeCell ref="S37:S39"/>
    <mergeCell ref="T37:T39"/>
    <mergeCell ref="U37:U39"/>
    <mergeCell ref="B31:Z31"/>
    <mergeCell ref="C36:L39"/>
    <mergeCell ref="M37:M39"/>
    <mergeCell ref="N37:N39"/>
    <mergeCell ref="O37:O39"/>
    <mergeCell ref="B33:Z34"/>
    <mergeCell ref="N21:P22"/>
    <mergeCell ref="H11:I11"/>
    <mergeCell ref="J11:K11"/>
    <mergeCell ref="H12:I13"/>
    <mergeCell ref="J12:K13"/>
    <mergeCell ref="Q5:U5"/>
    <mergeCell ref="T17:Z18"/>
    <mergeCell ref="T19:Z20"/>
    <mergeCell ref="Q21:Z22"/>
    <mergeCell ref="P47:V49"/>
    <mergeCell ref="W47:W49"/>
    <mergeCell ref="W66:W68"/>
    <mergeCell ref="P71:Y72"/>
    <mergeCell ref="P73:T74"/>
    <mergeCell ref="U73:Y74"/>
    <mergeCell ref="P60:V62"/>
    <mergeCell ref="W60:W62"/>
    <mergeCell ref="P63:V65"/>
    <mergeCell ref="W63:W65"/>
    <mergeCell ref="U93:X95"/>
    <mergeCell ref="Y93:Y95"/>
    <mergeCell ref="P90:S92"/>
    <mergeCell ref="P58:W59"/>
    <mergeCell ref="B96:O98"/>
    <mergeCell ref="P96:S98"/>
    <mergeCell ref="T96:T98"/>
    <mergeCell ref="U96:X98"/>
    <mergeCell ref="Y96:Y98"/>
    <mergeCell ref="P93:S95"/>
    <mergeCell ref="T90:T92"/>
    <mergeCell ref="U90:X92"/>
    <mergeCell ref="Y90:Y92"/>
    <mergeCell ref="U75:X77"/>
    <mergeCell ref="U78:X80"/>
    <mergeCell ref="U81:X83"/>
    <mergeCell ref="P81:S83"/>
    <mergeCell ref="B63:B65"/>
    <mergeCell ref="C63:C65"/>
    <mergeCell ref="D63:D65"/>
    <mergeCell ref="E63:E65"/>
    <mergeCell ref="F63:F65"/>
    <mergeCell ref="G63:G65"/>
    <mergeCell ref="H63:H65"/>
    <mergeCell ref="P86:Y87"/>
    <mergeCell ref="P88:T89"/>
    <mergeCell ref="U88:Y89"/>
    <mergeCell ref="A99:Z99"/>
    <mergeCell ref="A8:A10"/>
    <mergeCell ref="A12:A13"/>
    <mergeCell ref="P50:V52"/>
    <mergeCell ref="W50:W52"/>
    <mergeCell ref="B53:O55"/>
    <mergeCell ref="P53:V55"/>
    <mergeCell ref="W53:W55"/>
    <mergeCell ref="B81:O83"/>
    <mergeCell ref="Y81:Y83"/>
    <mergeCell ref="P45:W46"/>
    <mergeCell ref="Y75:Y77"/>
    <mergeCell ref="Y78:Y80"/>
    <mergeCell ref="P78:S80"/>
    <mergeCell ref="P75:S77"/>
    <mergeCell ref="T75:T77"/>
    <mergeCell ref="T78:T80"/>
    <mergeCell ref="T81:T83"/>
    <mergeCell ref="B66:O68"/>
    <mergeCell ref="P66:V68"/>
    <mergeCell ref="T93:T95"/>
  </mergeCells>
  <phoneticPr fontId="2"/>
  <printOptions horizontalCentered="1"/>
  <pageMargins left="0.19685039370078741" right="0.19685039370078741" top="0.19685039370078741" bottom="0.19685039370078741" header="0.11811023622047245" footer="0.19685039370078741"/>
  <pageSetup paperSize="9" scale="95"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データ!#REF!</xm:f>
          </x14:formula1>
          <xm:sqref>A12:A13 A8:A10</xm:sqref>
        </x14:dataValidation>
        <x14:dataValidation type="list" allowBlank="1" showInputMessage="1" showErrorMessage="1" xr:uid="{183079D2-F043-4D35-8577-722E67D836CB}">
          <x14:formula1>
            <xm:f>データ!$A$1:$A$2</xm:f>
          </x14:formula1>
          <xm:sqref>H9:K10 H12:I13 J12:K13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12544-4120-4A48-9116-D8D1201D05A6}">
  <sheetPr>
    <tabColor theme="1" tint="0.34998626667073579"/>
  </sheetPr>
  <dimension ref="A1:S84"/>
  <sheetViews>
    <sheetView view="pageBreakPreview" zoomScale="90" zoomScaleNormal="100" zoomScaleSheetLayoutView="90" workbookViewId="0">
      <selection activeCell="B2" sqref="B2:G5"/>
    </sheetView>
  </sheetViews>
  <sheetFormatPr defaultColWidth="8.7265625" defaultRowHeight="13.5" x14ac:dyDescent="0.15"/>
  <cols>
    <col min="1" max="105" width="3.6328125" style="1" customWidth="1"/>
    <col min="106" max="16384" width="8.7265625" style="1"/>
  </cols>
  <sheetData>
    <row r="1" spans="1:19" ht="18" customHeight="1" x14ac:dyDescent="0.15"/>
    <row r="2" spans="1:19" ht="14.1" customHeight="1" x14ac:dyDescent="0.15">
      <c r="B2" s="366" t="s">
        <v>39</v>
      </c>
      <c r="C2" s="367"/>
      <c r="D2" s="367"/>
      <c r="E2" s="367"/>
      <c r="F2" s="367"/>
      <c r="G2" s="368"/>
      <c r="J2" s="374" t="s">
        <v>23</v>
      </c>
      <c r="K2" s="374"/>
      <c r="L2" s="375"/>
      <c r="M2" s="376"/>
      <c r="N2" s="376"/>
      <c r="O2" s="376"/>
      <c r="P2" s="376"/>
      <c r="Q2" s="376"/>
      <c r="R2" s="376"/>
    </row>
    <row r="3" spans="1:19" ht="14.1" customHeight="1" x14ac:dyDescent="0.15">
      <c r="B3" s="369"/>
      <c r="C3" s="294"/>
      <c r="D3" s="294"/>
      <c r="E3" s="294"/>
      <c r="F3" s="294"/>
      <c r="G3" s="370"/>
      <c r="J3" s="374"/>
      <c r="K3" s="374"/>
      <c r="L3" s="375"/>
      <c r="M3" s="376"/>
      <c r="N3" s="376"/>
      <c r="O3" s="376"/>
      <c r="P3" s="376"/>
      <c r="Q3" s="376"/>
      <c r="R3" s="376"/>
      <c r="S3" s="21"/>
    </row>
    <row r="4" spans="1:19" ht="13.5" customHeight="1" x14ac:dyDescent="0.15">
      <c r="B4" s="369"/>
      <c r="C4" s="294"/>
      <c r="D4" s="294"/>
      <c r="E4" s="294"/>
      <c r="F4" s="294"/>
      <c r="G4" s="370"/>
      <c r="J4" s="374" t="s">
        <v>148</v>
      </c>
      <c r="K4" s="374"/>
      <c r="L4" s="377"/>
      <c r="M4" s="363"/>
      <c r="N4" s="363"/>
      <c r="O4" s="363"/>
      <c r="P4" s="363"/>
      <c r="Q4" s="363"/>
      <c r="R4" s="365"/>
    </row>
    <row r="5" spans="1:19" ht="13.5" customHeight="1" x14ac:dyDescent="0.15">
      <c r="B5" s="371"/>
      <c r="C5" s="372"/>
      <c r="D5" s="372"/>
      <c r="E5" s="372"/>
      <c r="F5" s="372"/>
      <c r="G5" s="373"/>
      <c r="J5" s="374"/>
      <c r="K5" s="374"/>
      <c r="L5" s="377"/>
      <c r="M5" s="363"/>
      <c r="N5" s="363"/>
      <c r="O5" s="363"/>
      <c r="P5" s="363"/>
      <c r="Q5" s="363"/>
      <c r="R5" s="365"/>
    </row>
    <row r="6" spans="1:19" x14ac:dyDescent="0.15">
      <c r="B6" s="21"/>
      <c r="C6" s="21"/>
      <c r="D6" s="21"/>
      <c r="E6" s="21"/>
      <c r="F6" s="21"/>
      <c r="G6" s="21"/>
    </row>
    <row r="7" spans="1:19" x14ac:dyDescent="0.15">
      <c r="B7" s="21"/>
      <c r="C7" s="21"/>
      <c r="D7" s="21"/>
      <c r="E7" s="21"/>
      <c r="F7" s="21"/>
      <c r="G7" s="21"/>
    </row>
    <row r="8" spans="1:19" ht="24" customHeight="1" x14ac:dyDescent="0.15">
      <c r="B8" s="33" t="s">
        <v>85</v>
      </c>
      <c r="N8" s="2"/>
      <c r="O8" s="2"/>
      <c r="P8" s="10"/>
      <c r="Q8" s="10"/>
      <c r="R8" s="10"/>
      <c r="S8" s="10"/>
    </row>
    <row r="9" spans="1:19" x14ac:dyDescent="0.15">
      <c r="P9" s="9"/>
    </row>
    <row r="10" spans="1:19" x14ac:dyDescent="0.15">
      <c r="P10" s="9"/>
    </row>
    <row r="11" spans="1:19" ht="30" customHeight="1" x14ac:dyDescent="0.15">
      <c r="B11" s="364" t="s">
        <v>81</v>
      </c>
      <c r="C11" s="364"/>
      <c r="D11" s="364"/>
    </row>
    <row r="12" spans="1:19" ht="21.95" customHeight="1" x14ac:dyDescent="0.15">
      <c r="A12" s="123"/>
      <c r="B12" s="328"/>
      <c r="C12" s="329"/>
      <c r="D12" s="329"/>
      <c r="E12" s="330"/>
      <c r="F12" s="359" t="s">
        <v>166</v>
      </c>
      <c r="G12" s="360"/>
      <c r="H12" s="360"/>
      <c r="I12" s="338" t="s">
        <v>165</v>
      </c>
      <c r="J12" s="339"/>
      <c r="K12" s="340"/>
      <c r="L12" s="346" t="s">
        <v>89</v>
      </c>
      <c r="M12" s="347"/>
      <c r="N12" s="347"/>
      <c r="O12" s="347"/>
      <c r="P12" s="347"/>
      <c r="Q12" s="347"/>
    </row>
    <row r="13" spans="1:19" ht="21.95" customHeight="1" x14ac:dyDescent="0.15">
      <c r="A13" s="123"/>
      <c r="B13" s="331"/>
      <c r="C13" s="332"/>
      <c r="D13" s="332"/>
      <c r="E13" s="333"/>
      <c r="F13" s="361"/>
      <c r="G13" s="362"/>
      <c r="H13" s="362"/>
      <c r="I13" s="341"/>
      <c r="J13" s="341"/>
      <c r="K13" s="342"/>
      <c r="L13" s="303"/>
      <c r="M13" s="348"/>
      <c r="N13" s="348"/>
      <c r="O13" s="348"/>
      <c r="P13" s="348"/>
      <c r="Q13" s="348"/>
    </row>
    <row r="14" spans="1:19" ht="24.95" customHeight="1" x14ac:dyDescent="0.15">
      <c r="A14" s="46"/>
      <c r="B14" s="378" t="s">
        <v>164</v>
      </c>
      <c r="C14" s="271"/>
      <c r="D14" s="271"/>
      <c r="E14" s="324"/>
      <c r="F14" s="355"/>
      <c r="G14" s="356"/>
      <c r="H14" s="356"/>
      <c r="I14" s="357"/>
      <c r="J14" s="357"/>
      <c r="K14" s="358"/>
      <c r="L14" s="343"/>
      <c r="M14" s="344"/>
      <c r="N14" s="344"/>
      <c r="O14" s="344"/>
      <c r="P14" s="344"/>
      <c r="Q14" s="344"/>
    </row>
    <row r="15" spans="1:19" ht="24.95" customHeight="1" x14ac:dyDescent="0.15">
      <c r="B15" s="379"/>
      <c r="C15" s="291"/>
      <c r="D15" s="291"/>
      <c r="E15" s="323"/>
      <c r="F15" s="355"/>
      <c r="G15" s="356"/>
      <c r="H15" s="356"/>
      <c r="I15" s="357"/>
      <c r="J15" s="357"/>
      <c r="K15" s="358"/>
      <c r="L15" s="345"/>
      <c r="M15" s="344"/>
      <c r="N15" s="344"/>
      <c r="O15" s="344"/>
      <c r="P15" s="344"/>
      <c r="Q15" s="344"/>
    </row>
    <row r="16" spans="1:19" ht="12.95" customHeight="1" x14ac:dyDescent="0.15"/>
    <row r="17" spans="1:17" ht="12.95" customHeight="1" x14ac:dyDescent="0.15"/>
    <row r="18" spans="1:17" ht="12.95" customHeight="1" x14ac:dyDescent="0.15"/>
    <row r="19" spans="1:17" ht="12.95" customHeight="1" thickBot="1" x14ac:dyDescent="0.2"/>
    <row r="20" spans="1:17" ht="30" customHeight="1" thickBot="1" x14ac:dyDescent="0.2">
      <c r="B20" s="35" t="s">
        <v>86</v>
      </c>
      <c r="I20" s="325"/>
      <c r="J20" s="326"/>
      <c r="K20" s="327"/>
      <c r="L20" s="35" t="s">
        <v>40</v>
      </c>
    </row>
    <row r="21" spans="1:17" ht="12.95" customHeight="1" x14ac:dyDescent="0.15"/>
    <row r="22" spans="1:17" ht="12.95" customHeight="1" x14ac:dyDescent="0.15"/>
    <row r="23" spans="1:17" ht="17.25" x14ac:dyDescent="0.15">
      <c r="B23" s="33"/>
      <c r="Q23" s="8"/>
    </row>
    <row r="24" spans="1:17" ht="30" customHeight="1" x14ac:dyDescent="0.15">
      <c r="B24" s="364" t="s">
        <v>82</v>
      </c>
      <c r="C24" s="364"/>
      <c r="D24" s="364"/>
    </row>
    <row r="25" spans="1:17" ht="21.95" customHeight="1" x14ac:dyDescent="0.15">
      <c r="A25" s="123"/>
      <c r="B25" s="328"/>
      <c r="C25" s="329"/>
      <c r="D25" s="329"/>
      <c r="E25" s="330"/>
      <c r="F25" s="334" t="s">
        <v>167</v>
      </c>
      <c r="G25" s="335"/>
      <c r="H25" s="335"/>
      <c r="I25" s="338" t="s">
        <v>168</v>
      </c>
      <c r="J25" s="339"/>
      <c r="K25" s="340"/>
      <c r="L25" s="346" t="s">
        <v>83</v>
      </c>
      <c r="M25" s="347"/>
      <c r="N25" s="347"/>
      <c r="O25" s="347"/>
      <c r="P25" s="347"/>
      <c r="Q25" s="347"/>
    </row>
    <row r="26" spans="1:17" ht="21.95" customHeight="1" x14ac:dyDescent="0.15">
      <c r="A26" s="123"/>
      <c r="B26" s="331"/>
      <c r="C26" s="332"/>
      <c r="D26" s="332"/>
      <c r="E26" s="333"/>
      <c r="F26" s="336"/>
      <c r="G26" s="337"/>
      <c r="H26" s="337"/>
      <c r="I26" s="341"/>
      <c r="J26" s="341"/>
      <c r="K26" s="342"/>
      <c r="L26" s="303"/>
      <c r="M26" s="348"/>
      <c r="N26" s="348"/>
      <c r="O26" s="348"/>
      <c r="P26" s="348"/>
      <c r="Q26" s="348"/>
    </row>
    <row r="27" spans="1:17" ht="24.95" customHeight="1" x14ac:dyDescent="0.15">
      <c r="A27" s="46"/>
      <c r="B27" s="349" t="s">
        <v>169</v>
      </c>
      <c r="C27" s="350"/>
      <c r="D27" s="350"/>
      <c r="E27" s="351"/>
      <c r="F27" s="355"/>
      <c r="G27" s="356"/>
      <c r="H27" s="356"/>
      <c r="I27" s="357"/>
      <c r="J27" s="357"/>
      <c r="K27" s="358"/>
      <c r="L27" s="343"/>
      <c r="M27" s="344"/>
      <c r="N27" s="344"/>
      <c r="O27" s="344"/>
      <c r="P27" s="344"/>
      <c r="Q27" s="344"/>
    </row>
    <row r="28" spans="1:17" ht="24.95" customHeight="1" x14ac:dyDescent="0.15">
      <c r="B28" s="352"/>
      <c r="C28" s="353"/>
      <c r="D28" s="353"/>
      <c r="E28" s="354"/>
      <c r="F28" s="355"/>
      <c r="G28" s="356"/>
      <c r="H28" s="356"/>
      <c r="I28" s="357"/>
      <c r="J28" s="357"/>
      <c r="K28" s="358"/>
      <c r="L28" s="345"/>
      <c r="M28" s="344"/>
      <c r="N28" s="344"/>
      <c r="O28" s="344"/>
      <c r="P28" s="344"/>
      <c r="Q28" s="344"/>
    </row>
    <row r="29" spans="1:17" ht="12.95" customHeight="1" x14ac:dyDescent="0.15"/>
    <row r="30" spans="1:17" ht="12.95" customHeight="1" x14ac:dyDescent="0.15"/>
    <row r="31" spans="1:17" ht="12.95" customHeight="1" x14ac:dyDescent="0.15"/>
    <row r="32" spans="1:17" ht="12.95" customHeight="1" thickBot="1" x14ac:dyDescent="0.2"/>
    <row r="33" spans="2:12" ht="30" customHeight="1" thickBot="1" x14ac:dyDescent="0.2">
      <c r="B33" s="35" t="s">
        <v>86</v>
      </c>
      <c r="I33" s="325"/>
      <c r="J33" s="326"/>
      <c r="K33" s="327"/>
      <c r="L33" s="35" t="s">
        <v>40</v>
      </c>
    </row>
    <row r="35" spans="2:12" ht="11.45" customHeight="1" x14ac:dyDescent="0.15"/>
    <row r="36" spans="2:12" ht="21.95" customHeight="1" x14ac:dyDescent="0.15"/>
    <row r="37" spans="2:12" ht="11.45" customHeight="1" x14ac:dyDescent="0.15"/>
    <row r="40" spans="2:12" ht="21.95" customHeight="1" x14ac:dyDescent="0.15"/>
    <row r="44" spans="2:12" ht="21.95" customHeight="1" x14ac:dyDescent="0.15"/>
    <row r="45" spans="2:12" ht="13.5" customHeight="1" x14ac:dyDescent="0.15"/>
    <row r="46" spans="2:12" ht="13.5" customHeight="1" x14ac:dyDescent="0.15"/>
    <row r="48" spans="2:12" ht="21.95" customHeight="1" x14ac:dyDescent="0.15"/>
    <row r="49" ht="13.5" customHeight="1" x14ac:dyDescent="0.15"/>
    <row r="50" ht="13.5" customHeight="1" x14ac:dyDescent="0.15"/>
    <row r="51" ht="13.5" customHeight="1" x14ac:dyDescent="0.15"/>
    <row r="52" ht="21.95" customHeight="1" x14ac:dyDescent="0.15"/>
    <row r="53" ht="13.5" customHeight="1" x14ac:dyDescent="0.15"/>
    <row r="54" ht="13.5" customHeight="1" x14ac:dyDescent="0.15"/>
    <row r="56" ht="13.5" customHeight="1" x14ac:dyDescent="0.15"/>
    <row r="57" ht="13.5" customHeight="1" x14ac:dyDescent="0.15"/>
    <row r="59" ht="9" customHeight="1" x14ac:dyDescent="0.15"/>
    <row r="61" ht="12" customHeight="1" x14ac:dyDescent="0.15"/>
    <row r="62" ht="12" customHeight="1" x14ac:dyDescent="0.15"/>
    <row r="63" ht="8.1" customHeight="1" x14ac:dyDescent="0.15"/>
    <row r="64" ht="8.1" customHeight="1" x14ac:dyDescent="0.15"/>
    <row r="65" ht="8.1" customHeight="1" x14ac:dyDescent="0.15"/>
    <row r="66" ht="8.1" customHeight="1" x14ac:dyDescent="0.15"/>
    <row r="67" ht="8.1" customHeight="1" x14ac:dyDescent="0.15"/>
    <row r="68" ht="8.1" customHeight="1" x14ac:dyDescent="0.15"/>
    <row r="69" ht="8.1" customHeight="1" x14ac:dyDescent="0.15"/>
    <row r="70" ht="8.1" customHeight="1" x14ac:dyDescent="0.15"/>
    <row r="71" ht="8.1" customHeight="1" x14ac:dyDescent="0.15"/>
    <row r="72" ht="9" customHeight="1" x14ac:dyDescent="0.15"/>
    <row r="74" ht="12" customHeight="1" x14ac:dyDescent="0.15"/>
    <row r="75" ht="12" customHeight="1" x14ac:dyDescent="0.15"/>
    <row r="76" ht="8.1" customHeight="1" x14ac:dyDescent="0.15"/>
    <row r="77" ht="8.1" customHeight="1" x14ac:dyDescent="0.15"/>
    <row r="78" ht="8.1" customHeight="1" x14ac:dyDescent="0.15"/>
    <row r="79" ht="8.1" customHeight="1" x14ac:dyDescent="0.15"/>
    <row r="80" ht="8.1" customHeight="1" x14ac:dyDescent="0.15"/>
    <row r="81" ht="8.1" customHeight="1" x14ac:dyDescent="0.15"/>
    <row r="82" ht="8.1" customHeight="1" x14ac:dyDescent="0.15"/>
    <row r="83" ht="8.1" customHeight="1" x14ac:dyDescent="0.15"/>
    <row r="84" ht="8.1" customHeight="1" x14ac:dyDescent="0.15"/>
  </sheetData>
  <mergeCells count="33">
    <mergeCell ref="P4:P5"/>
    <mergeCell ref="Q4:Q5"/>
    <mergeCell ref="B24:D24"/>
    <mergeCell ref="R4:R5"/>
    <mergeCell ref="B11:D11"/>
    <mergeCell ref="B2:G5"/>
    <mergeCell ref="J2:K3"/>
    <mergeCell ref="L2:R3"/>
    <mergeCell ref="J4:K5"/>
    <mergeCell ref="L4:L5"/>
    <mergeCell ref="M4:M5"/>
    <mergeCell ref="N4:N5"/>
    <mergeCell ref="O4:O5"/>
    <mergeCell ref="B14:E15"/>
    <mergeCell ref="F14:H15"/>
    <mergeCell ref="I14:K15"/>
    <mergeCell ref="A12:A13"/>
    <mergeCell ref="B12:E13"/>
    <mergeCell ref="F12:H13"/>
    <mergeCell ref="I12:K13"/>
    <mergeCell ref="L12:Q13"/>
    <mergeCell ref="L14:Q15"/>
    <mergeCell ref="I20:K20"/>
    <mergeCell ref="L25:Q26"/>
    <mergeCell ref="B27:E28"/>
    <mergeCell ref="F27:H28"/>
    <mergeCell ref="I27:K28"/>
    <mergeCell ref="L27:Q28"/>
    <mergeCell ref="I33:K33"/>
    <mergeCell ref="A25:A26"/>
    <mergeCell ref="B25:E26"/>
    <mergeCell ref="F25:H26"/>
    <mergeCell ref="I25:K26"/>
  </mergeCells>
  <phoneticPr fontId="2"/>
  <pageMargins left="0.59055118110236227" right="0.59055118110236227" top="0.39370078740157483" bottom="0" header="0.11811023622047245" footer="0.19685039370078741"/>
  <pageSetup paperSize="9" scale="94"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3B99EE-A621-446C-A310-42A6CDD093A0}">
          <x14:formula1>
            <xm:f>データ!#REF!</xm:f>
          </x14:formula1>
          <xm:sqref>B12:D12 A12:A14 B25:D25 A25:A27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R71"/>
  <sheetViews>
    <sheetView view="pageBreakPreview" zoomScale="90" zoomScaleNormal="100" zoomScaleSheetLayoutView="90" workbookViewId="0">
      <selection activeCell="A3" sqref="A3:E4"/>
    </sheetView>
  </sheetViews>
  <sheetFormatPr defaultColWidth="8.7265625" defaultRowHeight="13.5" x14ac:dyDescent="0.15"/>
  <cols>
    <col min="1" max="1" width="1.90625" style="14" customWidth="1"/>
    <col min="2" max="2" width="2.6328125" style="14" customWidth="1"/>
    <col min="3" max="3" width="10.6328125" style="14" customWidth="1"/>
    <col min="4" max="4" width="9.6328125" style="14" customWidth="1"/>
    <col min="5" max="6" width="10.6328125" style="14" customWidth="1"/>
    <col min="7" max="7" width="7.08984375" style="14" customWidth="1"/>
    <col min="8" max="8" width="10.6328125" style="14" customWidth="1"/>
    <col min="9" max="15" width="2.81640625" style="14" customWidth="1"/>
    <col min="16" max="16" width="10.6328125" style="14" customWidth="1"/>
    <col min="17" max="17" width="7.6328125" style="14" customWidth="1"/>
    <col min="18" max="18" width="0.6328125" style="14" customWidth="1"/>
    <col min="19" max="16384" width="8.7265625" style="14"/>
  </cols>
  <sheetData>
    <row r="1" spans="1:17" s="1" customFormat="1" ht="18" customHeight="1" x14ac:dyDescent="0.15"/>
    <row r="2" spans="1:17" ht="18.75" customHeight="1" x14ac:dyDescent="0.15">
      <c r="A2" s="1"/>
      <c r="B2" s="1"/>
    </row>
    <row r="3" spans="1:17" ht="13.5" customHeight="1" x14ac:dyDescent="0.15">
      <c r="A3" s="442" t="s">
        <v>139</v>
      </c>
      <c r="B3" s="443"/>
      <c r="C3" s="443"/>
      <c r="D3" s="443"/>
      <c r="E3" s="444"/>
      <c r="F3" s="96"/>
      <c r="G3"/>
      <c r="H3" s="454" t="s">
        <v>23</v>
      </c>
      <c r="I3" s="456"/>
      <c r="J3" s="456"/>
      <c r="K3" s="456"/>
      <c r="L3" s="456"/>
      <c r="M3" s="456"/>
      <c r="N3" s="456"/>
      <c r="O3" s="457"/>
    </row>
    <row r="4" spans="1:17" ht="14.25" customHeight="1" x14ac:dyDescent="0.15">
      <c r="A4" s="445"/>
      <c r="B4" s="446"/>
      <c r="C4" s="446"/>
      <c r="D4" s="446"/>
      <c r="E4" s="447"/>
      <c r="F4" s="96"/>
      <c r="G4"/>
      <c r="H4" s="455"/>
      <c r="I4" s="458"/>
      <c r="J4" s="458"/>
      <c r="K4" s="458"/>
      <c r="L4" s="458"/>
      <c r="M4" s="458"/>
      <c r="N4" s="458"/>
      <c r="O4" s="459"/>
    </row>
    <row r="5" spans="1:17" ht="24" customHeight="1" x14ac:dyDescent="0.15">
      <c r="C5" s="16"/>
      <c r="D5" s="16"/>
      <c r="E5" s="15"/>
      <c r="F5" s="15"/>
      <c r="G5" s="15"/>
      <c r="H5" s="103" t="s">
        <v>151</v>
      </c>
      <c r="I5" s="99"/>
      <c r="J5" s="100"/>
      <c r="K5" s="100"/>
      <c r="L5" s="100"/>
      <c r="M5" s="100"/>
      <c r="N5" s="100"/>
      <c r="O5" s="119"/>
    </row>
    <row r="6" spans="1:17" ht="27" customHeight="1" x14ac:dyDescent="0.15">
      <c r="A6" s="33" t="s">
        <v>27</v>
      </c>
      <c r="B6" s="33"/>
      <c r="C6" s="31"/>
      <c r="D6" s="31"/>
      <c r="E6" s="31"/>
      <c r="F6" s="31"/>
      <c r="G6" s="31"/>
      <c r="H6" s="31"/>
    </row>
    <row r="7" spans="1:17" ht="11.25" customHeight="1" x14ac:dyDescent="0.15">
      <c r="A7" s="31"/>
      <c r="B7" s="31"/>
      <c r="C7" s="31"/>
      <c r="D7" s="31"/>
      <c r="E7" s="31"/>
      <c r="F7" s="31"/>
      <c r="G7" s="31"/>
      <c r="H7" s="31"/>
    </row>
    <row r="8" spans="1:17" ht="51" customHeight="1" x14ac:dyDescent="0.15">
      <c r="A8" s="410" t="s">
        <v>54</v>
      </c>
      <c r="B8" s="410"/>
      <c r="C8" s="410"/>
      <c r="D8" s="410"/>
      <c r="E8" s="410"/>
      <c r="F8" s="410"/>
      <c r="G8" s="410"/>
      <c r="H8" s="410"/>
      <c r="I8" s="410"/>
      <c r="J8" s="410"/>
      <c r="K8" s="410"/>
      <c r="L8" s="410"/>
      <c r="M8" s="410"/>
      <c r="N8" s="410"/>
      <c r="O8" s="410"/>
      <c r="P8" s="41"/>
      <c r="Q8" s="41"/>
    </row>
    <row r="9" spans="1:17" ht="20.100000000000001" customHeight="1" x14ac:dyDescent="0.15">
      <c r="A9" s="31"/>
      <c r="B9" s="467" t="s">
        <v>155</v>
      </c>
      <c r="C9" s="468"/>
      <c r="D9" s="109"/>
      <c r="E9" s="31"/>
      <c r="F9" s="31"/>
      <c r="G9" s="31"/>
      <c r="H9" s="31"/>
      <c r="Q9" s="17"/>
    </row>
    <row r="10" spans="1:17" ht="20.100000000000001" customHeight="1" x14ac:dyDescent="0.15">
      <c r="A10" s="31"/>
      <c r="B10" s="467" t="s">
        <v>156</v>
      </c>
      <c r="C10" s="468"/>
      <c r="D10" s="109"/>
      <c r="E10" s="31"/>
      <c r="F10" s="31"/>
      <c r="G10" s="31"/>
      <c r="H10" s="31"/>
      <c r="Q10" s="17"/>
    </row>
    <row r="11" spans="1:17" ht="20.100000000000001" customHeight="1" x14ac:dyDescent="0.15">
      <c r="A11" s="31"/>
      <c r="B11" s="31"/>
      <c r="C11" s="34"/>
      <c r="D11" s="26"/>
      <c r="E11" s="26"/>
      <c r="F11" s="26"/>
      <c r="G11" s="26"/>
      <c r="H11" s="26"/>
      <c r="I11" s="17"/>
      <c r="J11" s="17"/>
      <c r="K11" s="17"/>
      <c r="L11" s="17"/>
      <c r="M11" s="17"/>
      <c r="N11" s="17"/>
      <c r="O11" s="17" t="s">
        <v>20</v>
      </c>
      <c r="P11" s="26"/>
    </row>
    <row r="12" spans="1:17" s="18" customFormat="1" ht="22.5" customHeight="1" x14ac:dyDescent="0.15">
      <c r="B12" s="433" t="s">
        <v>49</v>
      </c>
      <c r="C12" s="436" t="s">
        <v>37</v>
      </c>
      <c r="D12" s="439" t="s">
        <v>92</v>
      </c>
      <c r="E12" s="462" t="s">
        <v>118</v>
      </c>
      <c r="F12" s="465" t="s">
        <v>106</v>
      </c>
      <c r="G12" s="462" t="s">
        <v>130</v>
      </c>
      <c r="H12" s="460" t="s">
        <v>119</v>
      </c>
      <c r="I12" s="473" t="s">
        <v>121</v>
      </c>
      <c r="J12" s="474"/>
      <c r="K12" s="475"/>
      <c r="L12" s="479" t="s">
        <v>62</v>
      </c>
      <c r="M12" s="480"/>
      <c r="N12" s="480"/>
      <c r="O12" s="481"/>
    </row>
    <row r="13" spans="1:17" s="18" customFormat="1" ht="24.95" customHeight="1" x14ac:dyDescent="0.15">
      <c r="B13" s="434"/>
      <c r="C13" s="437"/>
      <c r="D13" s="440"/>
      <c r="E13" s="463"/>
      <c r="F13" s="466"/>
      <c r="G13" s="464"/>
      <c r="H13" s="461"/>
      <c r="I13" s="476"/>
      <c r="J13" s="477"/>
      <c r="K13" s="478"/>
      <c r="L13" s="482"/>
      <c r="M13" s="483"/>
      <c r="N13" s="483"/>
      <c r="O13" s="484"/>
    </row>
    <row r="14" spans="1:17" s="18" customFormat="1" ht="20.100000000000001" customHeight="1" thickBot="1" x14ac:dyDescent="0.2">
      <c r="B14" s="435"/>
      <c r="C14" s="438"/>
      <c r="D14" s="441"/>
      <c r="E14" s="93" t="s">
        <v>124</v>
      </c>
      <c r="F14" s="94" t="s">
        <v>125</v>
      </c>
      <c r="G14" s="88" t="s">
        <v>126</v>
      </c>
      <c r="H14" s="95" t="s">
        <v>127</v>
      </c>
      <c r="I14" s="448" t="s">
        <v>128</v>
      </c>
      <c r="J14" s="449"/>
      <c r="K14" s="450"/>
      <c r="L14" s="485" t="s">
        <v>129</v>
      </c>
      <c r="M14" s="486"/>
      <c r="N14" s="486"/>
      <c r="O14" s="487"/>
    </row>
    <row r="15" spans="1:17" s="19" customFormat="1" ht="9.9499999999999993" customHeight="1" x14ac:dyDescent="0.15">
      <c r="B15" s="380" t="s">
        <v>50</v>
      </c>
      <c r="C15" s="381"/>
      <c r="D15" s="383"/>
      <c r="E15" s="385"/>
      <c r="F15" s="388"/>
      <c r="G15" s="385"/>
      <c r="H15" s="391"/>
      <c r="I15" s="451"/>
      <c r="J15" s="452"/>
      <c r="K15" s="453"/>
      <c r="L15" s="488"/>
      <c r="M15" s="489"/>
      <c r="N15" s="489"/>
      <c r="O15" s="490"/>
    </row>
    <row r="16" spans="1:17" s="19" customFormat="1" ht="9.9499999999999993" customHeight="1" x14ac:dyDescent="0.15">
      <c r="B16" s="380"/>
      <c r="C16" s="382"/>
      <c r="D16" s="384"/>
      <c r="E16" s="386"/>
      <c r="F16" s="389"/>
      <c r="G16" s="386"/>
      <c r="H16" s="392"/>
      <c r="I16" s="430"/>
      <c r="J16" s="431"/>
      <c r="K16" s="432"/>
      <c r="L16" s="491"/>
      <c r="M16" s="492"/>
      <c r="N16" s="492"/>
      <c r="O16" s="493"/>
    </row>
    <row r="17" spans="2:15" s="19" customFormat="1" ht="9.9499999999999993" customHeight="1" x14ac:dyDescent="0.15">
      <c r="B17" s="380"/>
      <c r="C17" s="394"/>
      <c r="D17" s="395"/>
      <c r="E17" s="386"/>
      <c r="F17" s="389"/>
      <c r="G17" s="386"/>
      <c r="H17" s="392"/>
      <c r="I17" s="430"/>
      <c r="J17" s="431"/>
      <c r="K17" s="432"/>
      <c r="L17" s="491"/>
      <c r="M17" s="492"/>
      <c r="N17" s="492"/>
      <c r="O17" s="493"/>
    </row>
    <row r="18" spans="2:15" s="19" customFormat="1" ht="9.9499999999999993" customHeight="1" x14ac:dyDescent="0.15">
      <c r="B18" s="380"/>
      <c r="C18" s="394"/>
      <c r="D18" s="395"/>
      <c r="E18" s="386"/>
      <c r="F18" s="389"/>
      <c r="G18" s="386"/>
      <c r="H18" s="392"/>
      <c r="I18" s="430"/>
      <c r="J18" s="431"/>
      <c r="K18" s="432"/>
      <c r="L18" s="491"/>
      <c r="M18" s="492"/>
      <c r="N18" s="492"/>
      <c r="O18" s="493"/>
    </row>
    <row r="19" spans="2:15" s="19" customFormat="1" ht="9.9499999999999993" customHeight="1" x14ac:dyDescent="0.15">
      <c r="B19" s="380"/>
      <c r="C19" s="394"/>
      <c r="D19" s="395"/>
      <c r="E19" s="386"/>
      <c r="F19" s="389"/>
      <c r="G19" s="386"/>
      <c r="H19" s="392"/>
      <c r="I19" s="430"/>
      <c r="J19" s="431"/>
      <c r="K19" s="432"/>
      <c r="L19" s="491"/>
      <c r="M19" s="492"/>
      <c r="N19" s="492"/>
      <c r="O19" s="493"/>
    </row>
    <row r="20" spans="2:15" s="19" customFormat="1" ht="9.9499999999999993" customHeight="1" x14ac:dyDescent="0.15">
      <c r="B20" s="380"/>
      <c r="C20" s="394"/>
      <c r="D20" s="395"/>
      <c r="E20" s="386"/>
      <c r="F20" s="389"/>
      <c r="G20" s="386"/>
      <c r="H20" s="392"/>
      <c r="I20" s="430"/>
      <c r="J20" s="431"/>
      <c r="K20" s="432"/>
      <c r="L20" s="491"/>
      <c r="M20" s="492"/>
      <c r="N20" s="492"/>
      <c r="O20" s="493"/>
    </row>
    <row r="21" spans="2:15" s="19" customFormat="1" ht="9.9499999999999993" customHeight="1" x14ac:dyDescent="0.15">
      <c r="B21" s="380"/>
      <c r="C21" s="394"/>
      <c r="D21" s="395"/>
      <c r="E21" s="386"/>
      <c r="F21" s="389"/>
      <c r="G21" s="386"/>
      <c r="H21" s="392"/>
      <c r="I21" s="430"/>
      <c r="J21" s="431"/>
      <c r="K21" s="432"/>
      <c r="L21" s="491"/>
      <c r="M21" s="492"/>
      <c r="N21" s="492"/>
      <c r="O21" s="493"/>
    </row>
    <row r="22" spans="2:15" s="19" customFormat="1" ht="9.9499999999999993" customHeight="1" x14ac:dyDescent="0.15">
      <c r="B22" s="380"/>
      <c r="C22" s="394"/>
      <c r="D22" s="395"/>
      <c r="E22" s="386"/>
      <c r="F22" s="389"/>
      <c r="G22" s="386"/>
      <c r="H22" s="392"/>
      <c r="I22" s="430"/>
      <c r="J22" s="431"/>
      <c r="K22" s="432"/>
      <c r="L22" s="491"/>
      <c r="M22" s="492"/>
      <c r="N22" s="492"/>
      <c r="O22" s="493"/>
    </row>
    <row r="23" spans="2:15" s="19" customFormat="1" ht="9.9499999999999993" customHeight="1" x14ac:dyDescent="0.15">
      <c r="B23" s="380"/>
      <c r="C23" s="396"/>
      <c r="D23" s="397"/>
      <c r="E23" s="386"/>
      <c r="F23" s="389"/>
      <c r="G23" s="386"/>
      <c r="H23" s="392"/>
      <c r="I23" s="430"/>
      <c r="J23" s="431"/>
      <c r="K23" s="432"/>
      <c r="L23" s="491"/>
      <c r="M23" s="492"/>
      <c r="N23" s="492"/>
      <c r="O23" s="493"/>
    </row>
    <row r="24" spans="2:15" s="19" customFormat="1" ht="9.9499999999999993" customHeight="1" thickBot="1" x14ac:dyDescent="0.2">
      <c r="B24" s="380"/>
      <c r="C24" s="394"/>
      <c r="D24" s="395"/>
      <c r="E24" s="387"/>
      <c r="F24" s="390"/>
      <c r="G24" s="387"/>
      <c r="H24" s="393"/>
      <c r="I24" s="430"/>
      <c r="J24" s="431"/>
      <c r="K24" s="432"/>
      <c r="L24" s="491"/>
      <c r="M24" s="492"/>
      <c r="N24" s="492"/>
      <c r="O24" s="493"/>
    </row>
    <row r="25" spans="2:15" ht="9.9499999999999993" customHeight="1" x14ac:dyDescent="0.15">
      <c r="B25" s="380"/>
      <c r="C25" s="398" t="s">
        <v>38</v>
      </c>
      <c r="D25" s="400">
        <f>SUM(D15:D24)</f>
        <v>0</v>
      </c>
      <c r="E25" s="402">
        <f>IF(D25=0,0,IF(D25&gt;90000,90000,IF(D25&lt;=30000,"3万円以下は対象外です",D25)))</f>
        <v>0</v>
      </c>
      <c r="F25" s="404">
        <v>-30000</v>
      </c>
      <c r="G25" s="406"/>
      <c r="H25" s="408">
        <f>(E25+F25)*G25</f>
        <v>0</v>
      </c>
      <c r="I25" s="424"/>
      <c r="J25" s="425"/>
      <c r="K25" s="426"/>
      <c r="L25" s="491"/>
      <c r="M25" s="492"/>
      <c r="N25" s="492"/>
      <c r="O25" s="493"/>
    </row>
    <row r="26" spans="2:15" ht="9.9499999999999993" customHeight="1" thickBot="1" x14ac:dyDescent="0.2">
      <c r="B26" s="380"/>
      <c r="C26" s="411"/>
      <c r="D26" s="412"/>
      <c r="E26" s="413"/>
      <c r="F26" s="405"/>
      <c r="G26" s="407"/>
      <c r="H26" s="409"/>
      <c r="I26" s="427"/>
      <c r="J26" s="428"/>
      <c r="K26" s="429"/>
      <c r="L26" s="491"/>
      <c r="M26" s="492"/>
      <c r="N26" s="492"/>
      <c r="O26" s="493"/>
    </row>
    <row r="27" spans="2:15" s="19" customFormat="1" ht="9.9499999999999993" customHeight="1" x14ac:dyDescent="0.15">
      <c r="B27" s="380" t="s">
        <v>51</v>
      </c>
      <c r="C27" s="381"/>
      <c r="D27" s="383"/>
      <c r="E27" s="385"/>
      <c r="F27" s="388"/>
      <c r="G27" s="385"/>
      <c r="H27" s="391"/>
      <c r="I27" s="430"/>
      <c r="J27" s="431"/>
      <c r="K27" s="432"/>
      <c r="L27" s="491"/>
      <c r="M27" s="492"/>
      <c r="N27" s="492"/>
      <c r="O27" s="493"/>
    </row>
    <row r="28" spans="2:15" s="19" customFormat="1" ht="9.9499999999999993" customHeight="1" x14ac:dyDescent="0.15">
      <c r="B28" s="380"/>
      <c r="C28" s="382"/>
      <c r="D28" s="384"/>
      <c r="E28" s="386"/>
      <c r="F28" s="389"/>
      <c r="G28" s="386"/>
      <c r="H28" s="392"/>
      <c r="I28" s="430"/>
      <c r="J28" s="431"/>
      <c r="K28" s="432"/>
      <c r="L28" s="491"/>
      <c r="M28" s="492"/>
      <c r="N28" s="492"/>
      <c r="O28" s="493"/>
    </row>
    <row r="29" spans="2:15" s="19" customFormat="1" ht="9.9499999999999993" customHeight="1" x14ac:dyDescent="0.15">
      <c r="B29" s="380"/>
      <c r="C29" s="394"/>
      <c r="D29" s="395"/>
      <c r="E29" s="386"/>
      <c r="F29" s="389"/>
      <c r="G29" s="386"/>
      <c r="H29" s="392"/>
      <c r="I29" s="430"/>
      <c r="J29" s="431"/>
      <c r="K29" s="432"/>
      <c r="L29" s="491"/>
      <c r="M29" s="492"/>
      <c r="N29" s="492"/>
      <c r="O29" s="493"/>
    </row>
    <row r="30" spans="2:15" s="19" customFormat="1" ht="9.9499999999999993" customHeight="1" x14ac:dyDescent="0.15">
      <c r="B30" s="380"/>
      <c r="C30" s="394"/>
      <c r="D30" s="395"/>
      <c r="E30" s="386"/>
      <c r="F30" s="389"/>
      <c r="G30" s="386"/>
      <c r="H30" s="392"/>
      <c r="I30" s="430"/>
      <c r="J30" s="431"/>
      <c r="K30" s="432"/>
      <c r="L30" s="491"/>
      <c r="M30" s="492"/>
      <c r="N30" s="492"/>
      <c r="O30" s="493"/>
    </row>
    <row r="31" spans="2:15" s="19" customFormat="1" ht="9.9499999999999993" customHeight="1" x14ac:dyDescent="0.15">
      <c r="B31" s="380"/>
      <c r="C31" s="394"/>
      <c r="D31" s="395"/>
      <c r="E31" s="386"/>
      <c r="F31" s="389"/>
      <c r="G31" s="386"/>
      <c r="H31" s="392"/>
      <c r="I31" s="430"/>
      <c r="J31" s="431"/>
      <c r="K31" s="432"/>
      <c r="L31" s="491"/>
      <c r="M31" s="492"/>
      <c r="N31" s="492"/>
      <c r="O31" s="493"/>
    </row>
    <row r="32" spans="2:15" s="19" customFormat="1" ht="9.9499999999999993" customHeight="1" x14ac:dyDescent="0.15">
      <c r="B32" s="380"/>
      <c r="C32" s="394"/>
      <c r="D32" s="395"/>
      <c r="E32" s="386"/>
      <c r="F32" s="389"/>
      <c r="G32" s="386"/>
      <c r="H32" s="392"/>
      <c r="I32" s="430"/>
      <c r="J32" s="431"/>
      <c r="K32" s="432"/>
      <c r="L32" s="491"/>
      <c r="M32" s="492"/>
      <c r="N32" s="492"/>
      <c r="O32" s="493"/>
    </row>
    <row r="33" spans="2:15" s="19" customFormat="1" ht="9.9499999999999993" customHeight="1" x14ac:dyDescent="0.15">
      <c r="B33" s="380"/>
      <c r="C33" s="394"/>
      <c r="D33" s="395"/>
      <c r="E33" s="386"/>
      <c r="F33" s="389"/>
      <c r="G33" s="386"/>
      <c r="H33" s="392"/>
      <c r="I33" s="430"/>
      <c r="J33" s="431"/>
      <c r="K33" s="432"/>
      <c r="L33" s="491"/>
      <c r="M33" s="492"/>
      <c r="N33" s="492"/>
      <c r="O33" s="493"/>
    </row>
    <row r="34" spans="2:15" s="19" customFormat="1" ht="9.9499999999999993" customHeight="1" x14ac:dyDescent="0.15">
      <c r="B34" s="380"/>
      <c r="C34" s="394"/>
      <c r="D34" s="395"/>
      <c r="E34" s="386"/>
      <c r="F34" s="389"/>
      <c r="G34" s="386"/>
      <c r="H34" s="392"/>
      <c r="I34" s="430"/>
      <c r="J34" s="431"/>
      <c r="K34" s="432"/>
      <c r="L34" s="491"/>
      <c r="M34" s="492"/>
      <c r="N34" s="492"/>
      <c r="O34" s="493"/>
    </row>
    <row r="35" spans="2:15" s="19" customFormat="1" ht="9.9499999999999993" customHeight="1" x14ac:dyDescent="0.15">
      <c r="B35" s="380"/>
      <c r="C35" s="396"/>
      <c r="D35" s="397"/>
      <c r="E35" s="386"/>
      <c r="F35" s="389"/>
      <c r="G35" s="386"/>
      <c r="H35" s="392"/>
      <c r="I35" s="430"/>
      <c r="J35" s="431"/>
      <c r="K35" s="432"/>
      <c r="L35" s="491"/>
      <c r="M35" s="492"/>
      <c r="N35" s="492"/>
      <c r="O35" s="493"/>
    </row>
    <row r="36" spans="2:15" s="19" customFormat="1" ht="9.9499999999999993" customHeight="1" thickBot="1" x14ac:dyDescent="0.2">
      <c r="B36" s="380"/>
      <c r="C36" s="394"/>
      <c r="D36" s="395"/>
      <c r="E36" s="387"/>
      <c r="F36" s="390"/>
      <c r="G36" s="387"/>
      <c r="H36" s="393"/>
      <c r="I36" s="430"/>
      <c r="J36" s="431"/>
      <c r="K36" s="432"/>
      <c r="L36" s="491"/>
      <c r="M36" s="492"/>
      <c r="N36" s="492"/>
      <c r="O36" s="493"/>
    </row>
    <row r="37" spans="2:15" ht="9.9499999999999993" customHeight="1" x14ac:dyDescent="0.15">
      <c r="B37" s="380"/>
      <c r="C37" s="398" t="s">
        <v>38</v>
      </c>
      <c r="D37" s="400">
        <f>SUM(D27:D36)</f>
        <v>0</v>
      </c>
      <c r="E37" s="402">
        <f>IF(D37=0,0,IF(D37&gt;90000,90000,IF(D37&lt;=30000,"3万円以下は対象外です",D37)))</f>
        <v>0</v>
      </c>
      <c r="F37" s="404">
        <v>-30000</v>
      </c>
      <c r="G37" s="406"/>
      <c r="H37" s="408">
        <f>(E37+F37)*G37</f>
        <v>0</v>
      </c>
      <c r="I37" s="424"/>
      <c r="J37" s="425"/>
      <c r="K37" s="426"/>
      <c r="L37" s="491"/>
      <c r="M37" s="492"/>
      <c r="N37" s="492"/>
      <c r="O37" s="493"/>
    </row>
    <row r="38" spans="2:15" ht="9.9499999999999993" customHeight="1" thickBot="1" x14ac:dyDescent="0.2">
      <c r="B38" s="380"/>
      <c r="C38" s="411"/>
      <c r="D38" s="412"/>
      <c r="E38" s="413"/>
      <c r="F38" s="405"/>
      <c r="G38" s="407"/>
      <c r="H38" s="409"/>
      <c r="I38" s="427"/>
      <c r="J38" s="428"/>
      <c r="K38" s="429"/>
      <c r="L38" s="491"/>
      <c r="M38" s="492"/>
      <c r="N38" s="492"/>
      <c r="O38" s="493"/>
    </row>
    <row r="39" spans="2:15" s="19" customFormat="1" ht="9.9499999999999993" customHeight="1" x14ac:dyDescent="0.15">
      <c r="B39" s="380" t="s">
        <v>52</v>
      </c>
      <c r="C39" s="381"/>
      <c r="D39" s="383"/>
      <c r="E39" s="385"/>
      <c r="F39" s="388"/>
      <c r="G39" s="385"/>
      <c r="H39" s="391"/>
      <c r="I39" s="430"/>
      <c r="J39" s="431"/>
      <c r="K39" s="432"/>
      <c r="L39" s="491"/>
      <c r="M39" s="492"/>
      <c r="N39" s="492"/>
      <c r="O39" s="493"/>
    </row>
    <row r="40" spans="2:15" s="19" customFormat="1" ht="9.9499999999999993" customHeight="1" x14ac:dyDescent="0.15">
      <c r="B40" s="380"/>
      <c r="C40" s="382"/>
      <c r="D40" s="384"/>
      <c r="E40" s="386"/>
      <c r="F40" s="389"/>
      <c r="G40" s="386"/>
      <c r="H40" s="392"/>
      <c r="I40" s="430"/>
      <c r="J40" s="431"/>
      <c r="K40" s="432"/>
      <c r="L40" s="491"/>
      <c r="M40" s="492"/>
      <c r="N40" s="492"/>
      <c r="O40" s="493"/>
    </row>
    <row r="41" spans="2:15" s="19" customFormat="1" ht="9.9499999999999993" customHeight="1" x14ac:dyDescent="0.15">
      <c r="B41" s="380"/>
      <c r="C41" s="394"/>
      <c r="D41" s="395"/>
      <c r="E41" s="386"/>
      <c r="F41" s="389"/>
      <c r="G41" s="386"/>
      <c r="H41" s="392"/>
      <c r="I41" s="430"/>
      <c r="J41" s="431"/>
      <c r="K41" s="432"/>
      <c r="L41" s="491"/>
      <c r="M41" s="492"/>
      <c r="N41" s="492"/>
      <c r="O41" s="493"/>
    </row>
    <row r="42" spans="2:15" s="19" customFormat="1" ht="9.9499999999999993" customHeight="1" x14ac:dyDescent="0.15">
      <c r="B42" s="380"/>
      <c r="C42" s="394"/>
      <c r="D42" s="395"/>
      <c r="E42" s="386"/>
      <c r="F42" s="389"/>
      <c r="G42" s="386"/>
      <c r="H42" s="392"/>
      <c r="I42" s="430"/>
      <c r="J42" s="431"/>
      <c r="K42" s="432"/>
      <c r="L42" s="491"/>
      <c r="M42" s="492"/>
      <c r="N42" s="492"/>
      <c r="O42" s="493"/>
    </row>
    <row r="43" spans="2:15" s="19" customFormat="1" ht="9.9499999999999993" customHeight="1" x14ac:dyDescent="0.15">
      <c r="B43" s="380"/>
      <c r="C43" s="394"/>
      <c r="D43" s="395"/>
      <c r="E43" s="386"/>
      <c r="F43" s="389"/>
      <c r="G43" s="386"/>
      <c r="H43" s="392"/>
      <c r="I43" s="430"/>
      <c r="J43" s="431"/>
      <c r="K43" s="432"/>
      <c r="L43" s="491"/>
      <c r="M43" s="492"/>
      <c r="N43" s="492"/>
      <c r="O43" s="493"/>
    </row>
    <row r="44" spans="2:15" s="19" customFormat="1" ht="9.9499999999999993" customHeight="1" x14ac:dyDescent="0.15">
      <c r="B44" s="380"/>
      <c r="C44" s="394"/>
      <c r="D44" s="395"/>
      <c r="E44" s="386"/>
      <c r="F44" s="389"/>
      <c r="G44" s="386"/>
      <c r="H44" s="392"/>
      <c r="I44" s="430"/>
      <c r="J44" s="431"/>
      <c r="K44" s="432"/>
      <c r="L44" s="491"/>
      <c r="M44" s="492"/>
      <c r="N44" s="492"/>
      <c r="O44" s="493"/>
    </row>
    <row r="45" spans="2:15" s="19" customFormat="1" ht="9.9499999999999993" customHeight="1" x14ac:dyDescent="0.15">
      <c r="B45" s="380"/>
      <c r="C45" s="394"/>
      <c r="D45" s="395"/>
      <c r="E45" s="386"/>
      <c r="F45" s="389"/>
      <c r="G45" s="386"/>
      <c r="H45" s="392"/>
      <c r="I45" s="430"/>
      <c r="J45" s="431"/>
      <c r="K45" s="432"/>
      <c r="L45" s="491"/>
      <c r="M45" s="492"/>
      <c r="N45" s="492"/>
      <c r="O45" s="493"/>
    </row>
    <row r="46" spans="2:15" s="19" customFormat="1" ht="9.9499999999999993" customHeight="1" x14ac:dyDescent="0.15">
      <c r="B46" s="380"/>
      <c r="C46" s="394"/>
      <c r="D46" s="395"/>
      <c r="E46" s="386"/>
      <c r="F46" s="389"/>
      <c r="G46" s="386"/>
      <c r="H46" s="392"/>
      <c r="I46" s="430"/>
      <c r="J46" s="431"/>
      <c r="K46" s="432"/>
      <c r="L46" s="491"/>
      <c r="M46" s="492"/>
      <c r="N46" s="492"/>
      <c r="O46" s="493"/>
    </row>
    <row r="47" spans="2:15" s="19" customFormat="1" ht="9.9499999999999993" customHeight="1" x14ac:dyDescent="0.15">
      <c r="B47" s="380"/>
      <c r="C47" s="396"/>
      <c r="D47" s="397"/>
      <c r="E47" s="386"/>
      <c r="F47" s="389"/>
      <c r="G47" s="386"/>
      <c r="H47" s="392"/>
      <c r="I47" s="430"/>
      <c r="J47" s="431"/>
      <c r="K47" s="432"/>
      <c r="L47" s="491"/>
      <c r="M47" s="492"/>
      <c r="N47" s="492"/>
      <c r="O47" s="493"/>
    </row>
    <row r="48" spans="2:15" s="19" customFormat="1" ht="9.9499999999999993" customHeight="1" thickBot="1" x14ac:dyDescent="0.2">
      <c r="B48" s="380"/>
      <c r="C48" s="394"/>
      <c r="D48" s="395"/>
      <c r="E48" s="387"/>
      <c r="F48" s="390"/>
      <c r="G48" s="387"/>
      <c r="H48" s="393"/>
      <c r="I48" s="430"/>
      <c r="J48" s="431"/>
      <c r="K48" s="432"/>
      <c r="L48" s="491"/>
      <c r="M48" s="492"/>
      <c r="N48" s="492"/>
      <c r="O48" s="493"/>
    </row>
    <row r="49" spans="1:18" ht="9.9499999999999993" customHeight="1" x14ac:dyDescent="0.15">
      <c r="B49" s="380"/>
      <c r="C49" s="398" t="s">
        <v>38</v>
      </c>
      <c r="D49" s="400">
        <f>SUM(D39:D48)</f>
        <v>0</v>
      </c>
      <c r="E49" s="402">
        <f>IF(D49=0,0,IF(D49&gt;90000,90000,IF(D49&lt;=30000,"3万円以下は対象外です",D49)))</f>
        <v>0</v>
      </c>
      <c r="F49" s="404">
        <v>-30000</v>
      </c>
      <c r="G49" s="406"/>
      <c r="H49" s="408">
        <f>(E49+F49)*G49</f>
        <v>0</v>
      </c>
      <c r="I49" s="424"/>
      <c r="J49" s="425"/>
      <c r="K49" s="426"/>
      <c r="L49" s="491"/>
      <c r="M49" s="492"/>
      <c r="N49" s="492"/>
      <c r="O49" s="493"/>
    </row>
    <row r="50" spans="1:18" ht="9.9499999999999993" customHeight="1" thickBot="1" x14ac:dyDescent="0.2">
      <c r="B50" s="380"/>
      <c r="C50" s="399"/>
      <c r="D50" s="401"/>
      <c r="E50" s="403"/>
      <c r="F50" s="405"/>
      <c r="G50" s="407"/>
      <c r="H50" s="409"/>
      <c r="I50" s="427"/>
      <c r="J50" s="428"/>
      <c r="K50" s="429"/>
      <c r="L50" s="494"/>
      <c r="M50" s="495"/>
      <c r="N50" s="495"/>
      <c r="O50" s="496"/>
    </row>
    <row r="51" spans="1:18" ht="12" customHeight="1" x14ac:dyDescent="0.15">
      <c r="B51" s="18"/>
      <c r="C51" s="27"/>
      <c r="D51" s="40"/>
      <c r="E51" s="40"/>
      <c r="F51" s="416" t="s">
        <v>53</v>
      </c>
      <c r="G51" s="402">
        <f>G25+G37+G49</f>
        <v>0</v>
      </c>
      <c r="H51" s="414">
        <f>H25+H37+H49</f>
        <v>0</v>
      </c>
      <c r="I51" s="469">
        <f t="shared" ref="I51:K51" si="0">I25+I37+I49</f>
        <v>0</v>
      </c>
      <c r="J51" s="470">
        <f t="shared" si="0"/>
        <v>0</v>
      </c>
      <c r="K51" s="470">
        <f t="shared" si="0"/>
        <v>0</v>
      </c>
      <c r="L51" s="418">
        <f>ROUNDDOWN(H51-I51,-3)</f>
        <v>0</v>
      </c>
      <c r="M51" s="419"/>
      <c r="N51" s="419"/>
      <c r="O51" s="420"/>
    </row>
    <row r="52" spans="1:18" ht="12" customHeight="1" thickBot="1" x14ac:dyDescent="0.2">
      <c r="B52" s="18"/>
      <c r="C52" s="27"/>
      <c r="D52" s="40"/>
      <c r="E52" s="40"/>
      <c r="F52" s="417"/>
      <c r="G52" s="403"/>
      <c r="H52" s="415"/>
      <c r="I52" s="471"/>
      <c r="J52" s="472"/>
      <c r="K52" s="472"/>
      <c r="L52" s="421"/>
      <c r="M52" s="422"/>
      <c r="N52" s="422"/>
      <c r="O52" s="423"/>
    </row>
    <row r="53" spans="1:18" ht="21" customHeight="1" x14ac:dyDescent="0.15">
      <c r="C53" s="27"/>
      <c r="D53" s="28"/>
      <c r="E53" s="28"/>
      <c r="F53" s="28"/>
      <c r="G53" s="28"/>
      <c r="H53" s="28"/>
      <c r="I53" s="20"/>
      <c r="J53" s="20"/>
      <c r="K53" s="20"/>
      <c r="L53" s="20"/>
      <c r="M53" s="20"/>
      <c r="N53" s="20"/>
      <c r="O53" s="29"/>
      <c r="P53" s="30"/>
      <c r="Q53" s="29"/>
      <c r="R53" s="29"/>
    </row>
    <row r="54" spans="1:18" ht="21" customHeight="1" x14ac:dyDescent="0.15">
      <c r="C54" s="27"/>
      <c r="D54" s="28"/>
      <c r="E54" s="28"/>
      <c r="F54" s="28"/>
      <c r="G54" s="28"/>
      <c r="H54" s="28"/>
      <c r="I54" s="20"/>
      <c r="J54" s="20"/>
      <c r="K54" s="20"/>
      <c r="L54" s="20"/>
      <c r="M54" s="20"/>
      <c r="N54" s="20"/>
      <c r="O54" s="29"/>
      <c r="P54" s="30"/>
      <c r="Q54" s="29"/>
      <c r="R54" s="29"/>
    </row>
    <row r="55" spans="1:18" ht="27" customHeight="1" x14ac:dyDescent="0.15">
      <c r="A55" s="33" t="s">
        <v>32</v>
      </c>
      <c r="B55" s="33"/>
      <c r="C55" s="31"/>
      <c r="D55" s="31"/>
      <c r="E55" s="31"/>
      <c r="F55" s="31"/>
      <c r="G55" s="31"/>
      <c r="H55" s="31"/>
      <c r="I55" s="15"/>
      <c r="J55" s="15"/>
      <c r="K55" s="15"/>
      <c r="L55" s="15"/>
      <c r="M55" s="15"/>
      <c r="N55" s="15"/>
    </row>
    <row r="56" spans="1:18" ht="11.25" customHeight="1" x14ac:dyDescent="0.15">
      <c r="A56" s="31"/>
      <c r="B56" s="31"/>
      <c r="C56" s="31"/>
      <c r="D56" s="31"/>
      <c r="E56" s="31"/>
      <c r="F56" s="31"/>
      <c r="G56" s="31"/>
      <c r="H56" s="31"/>
      <c r="I56" s="15"/>
      <c r="J56" s="15"/>
      <c r="K56" s="15"/>
      <c r="L56" s="15"/>
      <c r="M56" s="15"/>
      <c r="N56" s="15"/>
    </row>
    <row r="57" spans="1:18" ht="34.5" customHeight="1" x14ac:dyDescent="0.15">
      <c r="A57" s="410" t="s">
        <v>29</v>
      </c>
      <c r="B57" s="410"/>
      <c r="C57" s="410"/>
      <c r="D57" s="410"/>
      <c r="E57" s="410"/>
      <c r="F57" s="410"/>
      <c r="G57" s="410"/>
      <c r="H57" s="410"/>
      <c r="I57" s="410"/>
      <c r="J57" s="410"/>
      <c r="K57" s="410"/>
      <c r="L57" s="410"/>
      <c r="M57" s="410"/>
      <c r="N57" s="410"/>
      <c r="O57" s="410"/>
      <c r="P57" s="41"/>
      <c r="Q57" s="41"/>
    </row>
    <row r="58" spans="1:18" ht="6.75" customHeight="1" thickBot="1" x14ac:dyDescent="0.2"/>
    <row r="59" spans="1:18" ht="15.95" customHeight="1" thickBot="1" x14ac:dyDescent="0.2">
      <c r="A59" s="24"/>
      <c r="C59" s="14" t="s">
        <v>90</v>
      </c>
    </row>
    <row r="60" spans="1:18" ht="15.95" customHeight="1" x14ac:dyDescent="0.15">
      <c r="C60" s="14" t="s">
        <v>91</v>
      </c>
    </row>
    <row r="61" spans="1:18" ht="15.95" customHeight="1" thickBot="1" x14ac:dyDescent="0.2"/>
    <row r="62" spans="1:18" ht="15.95" customHeight="1" thickBot="1" x14ac:dyDescent="0.2">
      <c r="A62" s="24"/>
      <c r="C62" s="14" t="s">
        <v>41</v>
      </c>
    </row>
    <row r="63" spans="1:18" ht="15.95" customHeight="1" thickBot="1" x14ac:dyDescent="0.2"/>
    <row r="64" spans="1:18" ht="15.95" customHeight="1" thickBot="1" x14ac:dyDescent="0.2">
      <c r="A64" s="24"/>
      <c r="B64" s="36"/>
      <c r="C64" s="14" t="s">
        <v>46</v>
      </c>
    </row>
    <row r="65" spans="1:3" ht="15.95" customHeight="1" x14ac:dyDescent="0.15">
      <c r="A65" s="36"/>
      <c r="B65" s="36"/>
      <c r="C65" s="14" t="s">
        <v>30</v>
      </c>
    </row>
    <row r="66" spans="1:3" ht="15.95" customHeight="1" thickBot="1" x14ac:dyDescent="0.2"/>
    <row r="67" spans="1:3" ht="15.95" customHeight="1" thickBot="1" x14ac:dyDescent="0.2">
      <c r="A67" s="24"/>
      <c r="C67" s="14" t="s">
        <v>31</v>
      </c>
    </row>
    <row r="68" spans="1:3" ht="15.95" customHeight="1" x14ac:dyDescent="0.15">
      <c r="C68" s="14" t="s">
        <v>158</v>
      </c>
    </row>
    <row r="69" spans="1:3" ht="15.95" customHeight="1" x14ac:dyDescent="0.15">
      <c r="C69" s="14" t="s">
        <v>157</v>
      </c>
    </row>
    <row r="70" spans="1:3" ht="15.95" customHeight="1" x14ac:dyDescent="0.15"/>
    <row r="71" spans="1:3" ht="9" customHeight="1" x14ac:dyDescent="0.15"/>
  </sheetData>
  <mergeCells count="93">
    <mergeCell ref="G27:G36"/>
    <mergeCell ref="H27:H36"/>
    <mergeCell ref="C29:C30"/>
    <mergeCell ref="D29:D30"/>
    <mergeCell ref="C31:C32"/>
    <mergeCell ref="D31:D32"/>
    <mergeCell ref="C33:C34"/>
    <mergeCell ref="D33:D34"/>
    <mergeCell ref="C35:C36"/>
    <mergeCell ref="D35:D36"/>
    <mergeCell ref="B27:B38"/>
    <mergeCell ref="C27:C28"/>
    <mergeCell ref="D27:D28"/>
    <mergeCell ref="E27:E36"/>
    <mergeCell ref="F27:F36"/>
    <mergeCell ref="C37:C38"/>
    <mergeCell ref="D37:D38"/>
    <mergeCell ref="H3:H4"/>
    <mergeCell ref="I3:O4"/>
    <mergeCell ref="H12:H13"/>
    <mergeCell ref="C17:C18"/>
    <mergeCell ref="D17:D18"/>
    <mergeCell ref="C15:C16"/>
    <mergeCell ref="D15:D16"/>
    <mergeCell ref="E12:E13"/>
    <mergeCell ref="G12:G13"/>
    <mergeCell ref="F12:F13"/>
    <mergeCell ref="B9:C9"/>
    <mergeCell ref="B10:C10"/>
    <mergeCell ref="B15:B26"/>
    <mergeCell ref="D21:D22"/>
    <mergeCell ref="C19:C20"/>
    <mergeCell ref="D19:D20"/>
    <mergeCell ref="G15:G24"/>
    <mergeCell ref="H15:H24"/>
    <mergeCell ref="A8:O8"/>
    <mergeCell ref="I14:K14"/>
    <mergeCell ref="I15:K24"/>
    <mergeCell ref="F15:F24"/>
    <mergeCell ref="E15:E24"/>
    <mergeCell ref="I12:K13"/>
    <mergeCell ref="L12:O13"/>
    <mergeCell ref="L14:O14"/>
    <mergeCell ref="L15:O50"/>
    <mergeCell ref="C23:C24"/>
    <mergeCell ref="D23:D24"/>
    <mergeCell ref="B12:B14"/>
    <mergeCell ref="C12:C14"/>
    <mergeCell ref="C21:C22"/>
    <mergeCell ref="D12:D14"/>
    <mergeCell ref="A3:E4"/>
    <mergeCell ref="L51:O52"/>
    <mergeCell ref="I25:K26"/>
    <mergeCell ref="I27:K36"/>
    <mergeCell ref="I37:K38"/>
    <mergeCell ref="I39:K48"/>
    <mergeCell ref="I49:K50"/>
    <mergeCell ref="I51:K52"/>
    <mergeCell ref="G49:G50"/>
    <mergeCell ref="H49:H50"/>
    <mergeCell ref="A57:O57"/>
    <mergeCell ref="C25:C26"/>
    <mergeCell ref="D25:D26"/>
    <mergeCell ref="H25:H26"/>
    <mergeCell ref="E25:E26"/>
    <mergeCell ref="F25:F26"/>
    <mergeCell ref="G25:G26"/>
    <mergeCell ref="H51:H52"/>
    <mergeCell ref="F51:F52"/>
    <mergeCell ref="G51:G52"/>
    <mergeCell ref="E37:E38"/>
    <mergeCell ref="F37:F38"/>
    <mergeCell ref="G37:G38"/>
    <mergeCell ref="H37:H38"/>
    <mergeCell ref="G39:G48"/>
    <mergeCell ref="H39:H48"/>
    <mergeCell ref="C41:C42"/>
    <mergeCell ref="D41:D42"/>
    <mergeCell ref="C43:C44"/>
    <mergeCell ref="D43:D44"/>
    <mergeCell ref="C45:C46"/>
    <mergeCell ref="D45:D46"/>
    <mergeCell ref="C47:C48"/>
    <mergeCell ref="D47:D48"/>
    <mergeCell ref="B39:B50"/>
    <mergeCell ref="C39:C40"/>
    <mergeCell ref="D39:D40"/>
    <mergeCell ref="E39:E48"/>
    <mergeCell ref="F39:F48"/>
    <mergeCell ref="C49:C50"/>
    <mergeCell ref="D49:D50"/>
    <mergeCell ref="E49:E50"/>
    <mergeCell ref="F49:F50"/>
  </mergeCells>
  <phoneticPr fontId="2"/>
  <printOptions horizontalCentered="1"/>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A15CFBA-12C1-4C18-845E-47682491F9ED}">
          <x14:formula1>
            <xm:f>データ!$A$1:$A$2</xm:f>
          </x14:formula1>
          <xm:sqref>D9:D10</xm:sqref>
        </x14:dataValidation>
        <x14:dataValidation type="list" allowBlank="1" showInputMessage="1" showErrorMessage="1" xr:uid="{00000000-0002-0000-0400-00000B000000}">
          <x14:formula1>
            <xm:f>データ!$B$2</xm:f>
          </x14:formula1>
          <xm:sqref>B64 B62 B67 B59:B60 A60</xm:sqref>
        </x14:dataValidation>
        <x14:dataValidation type="list" allowBlank="1" showInputMessage="1" showErrorMessage="1" xr:uid="{75D3BDCD-F157-473C-AA07-707A5655B163}">
          <x14:formula1>
            <xm:f>データ!$B$1:$B$2</xm:f>
          </x14:formula1>
          <xm:sqref>A59 A62 A64 A67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S56"/>
  <sheetViews>
    <sheetView view="pageBreakPreview" zoomScale="90" zoomScaleNormal="100" zoomScaleSheetLayoutView="90" workbookViewId="0">
      <selection activeCell="A3" sqref="A3:F4"/>
    </sheetView>
  </sheetViews>
  <sheetFormatPr defaultColWidth="8.7265625" defaultRowHeight="13.5" x14ac:dyDescent="0.15"/>
  <cols>
    <col min="1" max="1" width="1.90625" style="14" customWidth="1"/>
    <col min="2" max="2" width="2.6328125" style="14" customWidth="1"/>
    <col min="3" max="4" width="8.6328125" style="14" customWidth="1"/>
    <col min="5" max="5" width="5.6328125" style="14" customWidth="1"/>
    <col min="6" max="7" width="8.6328125" style="14" customWidth="1"/>
    <col min="8" max="8" width="9.1796875" style="14" customWidth="1"/>
    <col min="9" max="9" width="10.6328125" style="14" customWidth="1"/>
    <col min="10" max="16" width="2.81640625" style="14" customWidth="1"/>
    <col min="17" max="17" width="10.6328125" style="14" customWidth="1"/>
    <col min="18" max="18" width="7.36328125" style="14" customWidth="1"/>
    <col min="19" max="19" width="0.6328125" style="14" customWidth="1"/>
    <col min="20" max="16384" width="8.7265625" style="14"/>
  </cols>
  <sheetData>
    <row r="1" spans="1:18" s="1" customFormat="1" ht="18" customHeight="1" x14ac:dyDescent="0.15"/>
    <row r="2" spans="1:18" ht="18.75" customHeight="1" x14ac:dyDescent="0.15">
      <c r="A2" s="1"/>
      <c r="B2" s="1"/>
    </row>
    <row r="3" spans="1:18" ht="13.5" customHeight="1" x14ac:dyDescent="0.15">
      <c r="A3" s="578" t="s">
        <v>138</v>
      </c>
      <c r="B3" s="579"/>
      <c r="C3" s="579"/>
      <c r="D3" s="579"/>
      <c r="E3" s="579"/>
      <c r="F3" s="580"/>
      <c r="G3"/>
      <c r="H3"/>
      <c r="I3" s="562" t="s">
        <v>23</v>
      </c>
      <c r="J3" s="456"/>
      <c r="K3" s="456"/>
      <c r="L3" s="456"/>
      <c r="M3" s="456"/>
      <c r="N3" s="456"/>
      <c r="O3" s="456"/>
      <c r="P3" s="457"/>
    </row>
    <row r="4" spans="1:18" ht="14.25" customHeight="1" x14ac:dyDescent="0.15">
      <c r="A4" s="581"/>
      <c r="B4" s="582"/>
      <c r="C4" s="582"/>
      <c r="D4" s="582"/>
      <c r="E4" s="582"/>
      <c r="F4" s="583"/>
      <c r="G4"/>
      <c r="H4"/>
      <c r="I4" s="563"/>
      <c r="J4" s="458"/>
      <c r="K4" s="458"/>
      <c r="L4" s="458"/>
      <c r="M4" s="458"/>
      <c r="N4" s="458"/>
      <c r="O4" s="458"/>
      <c r="P4" s="459"/>
    </row>
    <row r="5" spans="1:18" ht="24" customHeight="1" x14ac:dyDescent="0.15">
      <c r="C5" s="16"/>
      <c r="D5" s="16"/>
      <c r="E5" s="16"/>
      <c r="F5" s="15"/>
      <c r="G5" s="15"/>
      <c r="H5" s="15"/>
      <c r="I5" s="103" t="s">
        <v>148</v>
      </c>
      <c r="J5" s="99"/>
      <c r="K5" s="100"/>
      <c r="L5" s="100"/>
      <c r="M5" s="100"/>
      <c r="N5" s="100"/>
      <c r="O5" s="100"/>
      <c r="P5" s="119"/>
    </row>
    <row r="6" spans="1:18" ht="27" customHeight="1" x14ac:dyDescent="0.15">
      <c r="A6" s="33" t="s">
        <v>27</v>
      </c>
      <c r="B6" s="33"/>
      <c r="C6" s="31"/>
      <c r="D6" s="31"/>
      <c r="E6" s="31"/>
      <c r="F6" s="31"/>
      <c r="G6" s="31"/>
      <c r="H6" s="31"/>
      <c r="I6" s="31"/>
      <c r="J6" s="15"/>
      <c r="K6" s="15"/>
      <c r="L6" s="15"/>
      <c r="M6" s="15"/>
      <c r="N6" s="15"/>
      <c r="O6" s="15"/>
    </row>
    <row r="7" spans="1:18" ht="11.25" customHeight="1" x14ac:dyDescent="0.15">
      <c r="A7" s="31"/>
      <c r="B7" s="31"/>
      <c r="C7" s="31"/>
      <c r="D7" s="31"/>
      <c r="E7" s="31"/>
      <c r="F7" s="31"/>
      <c r="G7" s="31"/>
      <c r="H7" s="31"/>
      <c r="I7" s="31"/>
      <c r="J7" s="15"/>
      <c r="K7" s="15"/>
      <c r="L7" s="15"/>
      <c r="M7" s="15"/>
      <c r="N7" s="15"/>
      <c r="O7" s="15"/>
    </row>
    <row r="8" spans="1:18" ht="51" customHeight="1" x14ac:dyDescent="0.15">
      <c r="A8" s="410" t="s">
        <v>54</v>
      </c>
      <c r="B8" s="410"/>
      <c r="C8" s="410"/>
      <c r="D8" s="410"/>
      <c r="E8" s="410"/>
      <c r="F8" s="410"/>
      <c r="G8" s="410"/>
      <c r="H8" s="410"/>
      <c r="I8" s="410"/>
      <c r="J8" s="410"/>
      <c r="K8" s="410"/>
      <c r="L8" s="410"/>
      <c r="M8" s="410"/>
      <c r="N8" s="410"/>
      <c r="O8" s="410"/>
      <c r="P8" s="410"/>
      <c r="Q8" s="41"/>
      <c r="R8" s="41"/>
    </row>
    <row r="9" spans="1:18" ht="20.100000000000001" customHeight="1" x14ac:dyDescent="0.15">
      <c r="A9" s="31"/>
      <c r="B9" s="31"/>
      <c r="C9" s="467" t="s">
        <v>155</v>
      </c>
      <c r="D9" s="468"/>
      <c r="E9" s="109"/>
      <c r="F9" s="31"/>
      <c r="G9" s="31"/>
      <c r="H9" s="31"/>
      <c r="I9" s="31"/>
      <c r="R9" s="17"/>
    </row>
    <row r="10" spans="1:18" ht="20.100000000000001" customHeight="1" x14ac:dyDescent="0.15">
      <c r="A10" s="31"/>
      <c r="B10" s="31"/>
      <c r="C10" s="467" t="s">
        <v>156</v>
      </c>
      <c r="D10" s="468"/>
      <c r="E10" s="109"/>
      <c r="F10" s="31"/>
      <c r="G10" s="31"/>
      <c r="H10" s="31"/>
      <c r="I10" s="31"/>
      <c r="R10" s="17"/>
    </row>
    <row r="11" spans="1:18" ht="20.100000000000001" customHeight="1" thickBot="1" x14ac:dyDescent="0.2">
      <c r="A11" s="31"/>
      <c r="B11" s="31"/>
      <c r="C11" s="34"/>
      <c r="D11" s="34"/>
      <c r="E11" s="26"/>
      <c r="F11" s="26"/>
      <c r="G11" s="26"/>
      <c r="H11" s="26"/>
      <c r="I11" s="26"/>
      <c r="J11" s="17"/>
      <c r="K11" s="17"/>
      <c r="L11" s="17"/>
      <c r="M11" s="17"/>
      <c r="N11" s="17"/>
      <c r="O11" s="17"/>
      <c r="P11" s="17" t="s">
        <v>20</v>
      </c>
      <c r="R11" s="26"/>
    </row>
    <row r="12" spans="1:18" s="18" customFormat="1" ht="22.5" customHeight="1" thickTop="1" x14ac:dyDescent="0.15">
      <c r="B12" s="587" t="s">
        <v>55</v>
      </c>
      <c r="C12" s="589" t="s">
        <v>78</v>
      </c>
      <c r="D12" s="592" t="s">
        <v>113</v>
      </c>
      <c r="E12" s="462" t="s">
        <v>112</v>
      </c>
      <c r="F12" s="462" t="s">
        <v>115</v>
      </c>
      <c r="G12" s="462" t="s">
        <v>118</v>
      </c>
      <c r="H12" s="569" t="s">
        <v>106</v>
      </c>
      <c r="I12" s="566" t="s">
        <v>119</v>
      </c>
      <c r="J12" s="518" t="s">
        <v>121</v>
      </c>
      <c r="K12" s="519"/>
      <c r="L12" s="519"/>
      <c r="M12" s="497" t="s">
        <v>62</v>
      </c>
      <c r="N12" s="498"/>
      <c r="O12" s="498"/>
      <c r="P12" s="499"/>
      <c r="Q12"/>
    </row>
    <row r="13" spans="1:18" s="18" customFormat="1" ht="24.95" customHeight="1" x14ac:dyDescent="0.15">
      <c r="B13" s="588"/>
      <c r="C13" s="590"/>
      <c r="D13" s="593"/>
      <c r="E13" s="464"/>
      <c r="F13" s="463"/>
      <c r="G13" s="463"/>
      <c r="H13" s="570"/>
      <c r="I13" s="567"/>
      <c r="J13" s="520"/>
      <c r="K13" s="521"/>
      <c r="L13" s="521"/>
      <c r="M13" s="500"/>
      <c r="N13" s="501"/>
      <c r="O13" s="501"/>
      <c r="P13" s="502"/>
      <c r="Q13"/>
    </row>
    <row r="14" spans="1:18" s="18" customFormat="1" ht="20.100000000000001" customHeight="1" thickBot="1" x14ac:dyDescent="0.2">
      <c r="B14" s="588"/>
      <c r="C14" s="591"/>
      <c r="D14" s="87" t="s">
        <v>111</v>
      </c>
      <c r="E14" s="88" t="s">
        <v>105</v>
      </c>
      <c r="F14" s="89" t="s">
        <v>114</v>
      </c>
      <c r="G14" s="90" t="s">
        <v>116</v>
      </c>
      <c r="H14" s="91" t="s">
        <v>117</v>
      </c>
      <c r="I14" s="92" t="s">
        <v>120</v>
      </c>
      <c r="J14" s="522" t="s">
        <v>122</v>
      </c>
      <c r="K14" s="523"/>
      <c r="L14" s="523"/>
      <c r="M14" s="503" t="s">
        <v>123</v>
      </c>
      <c r="N14" s="504"/>
      <c r="O14" s="504"/>
      <c r="P14" s="505"/>
      <c r="Q14"/>
    </row>
    <row r="15" spans="1:18" s="19" customFormat="1" ht="20.100000000000001" customHeight="1" x14ac:dyDescent="0.15">
      <c r="B15" s="542" t="s">
        <v>56</v>
      </c>
      <c r="C15" s="571"/>
      <c r="D15" s="586"/>
      <c r="E15" s="573"/>
      <c r="F15" s="575" t="str">
        <f>IF(D15="","",ROUNDDOWN(D15/E15,0))</f>
        <v/>
      </c>
      <c r="G15" s="575">
        <f>IF(F15="",0,IF(F15&gt;90000,90000,IF(F15&lt;=30000,"3万円以下は対象外です",F15)))</f>
        <v>0</v>
      </c>
      <c r="H15" s="404">
        <v>-30000</v>
      </c>
      <c r="I15" s="564">
        <f>(G15+H15)*E15</f>
        <v>0</v>
      </c>
      <c r="J15" s="524"/>
      <c r="K15" s="525"/>
      <c r="L15" s="526"/>
      <c r="M15" s="506"/>
      <c r="N15" s="507"/>
      <c r="O15" s="507"/>
      <c r="P15" s="508"/>
      <c r="Q15"/>
    </row>
    <row r="16" spans="1:18" s="19" customFormat="1" ht="20.100000000000001" customHeight="1" x14ac:dyDescent="0.15">
      <c r="B16" s="380"/>
      <c r="C16" s="572"/>
      <c r="D16" s="550"/>
      <c r="E16" s="574"/>
      <c r="F16" s="558"/>
      <c r="G16" s="576"/>
      <c r="H16" s="577"/>
      <c r="I16" s="565"/>
      <c r="J16" s="527"/>
      <c r="K16" s="528"/>
      <c r="L16" s="529"/>
      <c r="M16" s="509"/>
      <c r="N16" s="510"/>
      <c r="O16" s="510"/>
      <c r="P16" s="511"/>
      <c r="Q16"/>
    </row>
    <row r="17" spans="2:19" s="19" customFormat="1" ht="20.100000000000001" customHeight="1" x14ac:dyDescent="0.15">
      <c r="B17" s="380" t="s">
        <v>57</v>
      </c>
      <c r="C17" s="551"/>
      <c r="D17" s="550"/>
      <c r="E17" s="557"/>
      <c r="F17" s="558" t="str">
        <f t="shared" ref="F17" si="0">IF(D17="","",ROUNDDOWN(D17/E17,0))</f>
        <v/>
      </c>
      <c r="G17" s="558">
        <f>IF(F17="",0,IF(F17&gt;90000,90000,IF(F17&lt;=30000,"3万円以下は対象外です",F17)))</f>
        <v>0</v>
      </c>
      <c r="H17" s="405">
        <v>-30000</v>
      </c>
      <c r="I17" s="568">
        <f t="shared" ref="I17" si="1">(G17+H17)*E17</f>
        <v>0</v>
      </c>
      <c r="J17" s="527"/>
      <c r="K17" s="528"/>
      <c r="L17" s="529"/>
      <c r="M17" s="509"/>
      <c r="N17" s="510"/>
      <c r="O17" s="510"/>
      <c r="P17" s="511"/>
      <c r="Q17"/>
    </row>
    <row r="18" spans="2:19" s="19" customFormat="1" ht="20.100000000000001" customHeight="1" x14ac:dyDescent="0.15">
      <c r="B18" s="380"/>
      <c r="C18" s="551"/>
      <c r="D18" s="550"/>
      <c r="E18" s="557"/>
      <c r="F18" s="558"/>
      <c r="G18" s="558"/>
      <c r="H18" s="405"/>
      <c r="I18" s="568"/>
      <c r="J18" s="527"/>
      <c r="K18" s="528"/>
      <c r="L18" s="529"/>
      <c r="M18" s="509"/>
      <c r="N18" s="510"/>
      <c r="O18" s="510"/>
      <c r="P18" s="511"/>
      <c r="Q18"/>
    </row>
    <row r="19" spans="2:19" s="19" customFormat="1" ht="20.100000000000001" customHeight="1" x14ac:dyDescent="0.15">
      <c r="B19" s="380" t="s">
        <v>58</v>
      </c>
      <c r="C19" s="584"/>
      <c r="D19" s="550"/>
      <c r="E19" s="585"/>
      <c r="F19" s="558" t="str">
        <f t="shared" ref="F19" si="2">IF(D19="","",ROUNDDOWN(D19/E19,0))</f>
        <v/>
      </c>
      <c r="G19" s="594">
        <f>IF(F19="",0,IF(F19&gt;90000,90000,IF(F19&lt;=30000,"3万円以下は対象外です",F19)))</f>
        <v>0</v>
      </c>
      <c r="H19" s="543">
        <v>-30000</v>
      </c>
      <c r="I19" s="568">
        <f t="shared" ref="I19" si="3">(G19+H19)*E19</f>
        <v>0</v>
      </c>
      <c r="J19" s="527"/>
      <c r="K19" s="528"/>
      <c r="L19" s="529"/>
      <c r="M19" s="509"/>
      <c r="N19" s="510"/>
      <c r="O19" s="510"/>
      <c r="P19" s="511"/>
      <c r="Q19"/>
    </row>
    <row r="20" spans="2:19" s="19" customFormat="1" ht="20.100000000000001" customHeight="1" thickBot="1" x14ac:dyDescent="0.2">
      <c r="B20" s="537"/>
      <c r="C20" s="572"/>
      <c r="D20" s="550"/>
      <c r="E20" s="557"/>
      <c r="F20" s="558"/>
      <c r="G20" s="558"/>
      <c r="H20" s="405"/>
      <c r="I20" s="568"/>
      <c r="J20" s="530"/>
      <c r="K20" s="531"/>
      <c r="L20" s="532"/>
      <c r="M20" s="512"/>
      <c r="N20" s="513"/>
      <c r="O20" s="513"/>
      <c r="P20" s="514"/>
      <c r="Q20"/>
    </row>
    <row r="21" spans="2:19" ht="39.950000000000003" customHeight="1" thickBot="1" x14ac:dyDescent="0.2">
      <c r="B21" s="552" t="s">
        <v>53</v>
      </c>
      <c r="C21" s="553"/>
      <c r="D21" s="42">
        <f>SUM(D15:D20)</f>
        <v>0</v>
      </c>
      <c r="E21" s="42">
        <f>SUM(E15:E20)</f>
        <v>0</v>
      </c>
      <c r="F21" s="47"/>
      <c r="G21" s="47"/>
      <c r="H21" s="47"/>
      <c r="I21" s="50">
        <f>SUM(I15:I20)</f>
        <v>0</v>
      </c>
      <c r="J21" s="533">
        <f>SUM(J15:L20)</f>
        <v>0</v>
      </c>
      <c r="K21" s="534"/>
      <c r="L21" s="534"/>
      <c r="M21" s="515">
        <f>ROUNDDOWN((I21-J21),-3)</f>
        <v>0</v>
      </c>
      <c r="N21" s="516"/>
      <c r="O21" s="516"/>
      <c r="P21" s="517"/>
      <c r="Q21" s="30"/>
      <c r="R21" s="29"/>
      <c r="S21" s="29"/>
    </row>
    <row r="22" spans="2:19" ht="21" customHeight="1" x14ac:dyDescent="0.15">
      <c r="C22" s="37" t="s">
        <v>59</v>
      </c>
      <c r="D22" s="37"/>
      <c r="E22" s="28"/>
      <c r="F22" s="28"/>
      <c r="G22" s="28"/>
      <c r="H22" s="28"/>
      <c r="I22" s="28"/>
      <c r="J22" s="20"/>
      <c r="K22" s="20"/>
      <c r="L22" s="20"/>
      <c r="M22" s="20"/>
      <c r="N22" s="20"/>
      <c r="O22" s="20"/>
      <c r="P22" s="29"/>
      <c r="Q22" s="30"/>
      <c r="R22" s="29"/>
      <c r="S22" s="29"/>
    </row>
    <row r="23" spans="2:19" s="18" customFormat="1" ht="18" customHeight="1" x14ac:dyDescent="0.15">
      <c r="B23" s="537" t="s">
        <v>56</v>
      </c>
      <c r="C23" s="544" t="s">
        <v>45</v>
      </c>
      <c r="D23" s="545"/>
      <c r="E23" s="546"/>
      <c r="F23" s="45" t="s">
        <v>44</v>
      </c>
      <c r="G23" s="38"/>
      <c r="H23" s="535" t="s">
        <v>43</v>
      </c>
      <c r="I23" s="535"/>
      <c r="J23" s="535"/>
      <c r="K23" s="535"/>
      <c r="L23" s="535"/>
      <c r="M23" s="101"/>
      <c r="N23" s="101"/>
      <c r="O23" s="101"/>
    </row>
    <row r="24" spans="2:19" s="19" customFormat="1" ht="18" customHeight="1" x14ac:dyDescent="0.15">
      <c r="B24" s="538"/>
      <c r="C24" s="547"/>
      <c r="D24" s="548"/>
      <c r="E24" s="549"/>
      <c r="F24" s="540"/>
      <c r="G24" s="28"/>
      <c r="H24" s="536"/>
      <c r="I24" s="536"/>
      <c r="J24" s="536"/>
      <c r="K24" s="536"/>
      <c r="L24" s="536"/>
      <c r="M24" s="102"/>
      <c r="N24" s="102"/>
      <c r="O24" s="102"/>
    </row>
    <row r="25" spans="2:19" s="19" customFormat="1" ht="18" customHeight="1" x14ac:dyDescent="0.15">
      <c r="B25" s="538"/>
      <c r="C25" s="554"/>
      <c r="D25" s="555"/>
      <c r="E25" s="556"/>
      <c r="F25" s="540"/>
      <c r="G25" s="28"/>
      <c r="H25" s="536"/>
      <c r="I25" s="536"/>
      <c r="J25" s="536"/>
      <c r="K25" s="536"/>
      <c r="L25" s="536"/>
      <c r="M25" s="102"/>
      <c r="N25" s="102"/>
      <c r="O25" s="102"/>
    </row>
    <row r="26" spans="2:19" s="19" customFormat="1" ht="18" customHeight="1" x14ac:dyDescent="0.15">
      <c r="B26" s="538"/>
      <c r="C26" s="554"/>
      <c r="D26" s="555"/>
      <c r="E26" s="556"/>
      <c r="F26" s="540"/>
      <c r="G26" s="28"/>
      <c r="H26" s="536"/>
      <c r="I26" s="536"/>
      <c r="J26" s="536"/>
      <c r="K26" s="536"/>
      <c r="L26" s="536"/>
      <c r="M26" s="102"/>
      <c r="N26" s="102"/>
      <c r="O26" s="102"/>
    </row>
    <row r="27" spans="2:19" s="19" customFormat="1" ht="18" customHeight="1" x14ac:dyDescent="0.15">
      <c r="B27" s="539"/>
      <c r="C27" s="559"/>
      <c r="D27" s="560"/>
      <c r="E27" s="561"/>
      <c r="F27" s="541"/>
      <c r="G27" s="28"/>
      <c r="H27" s="536"/>
      <c r="I27" s="536"/>
      <c r="J27" s="536"/>
      <c r="K27" s="536"/>
      <c r="L27" s="536"/>
      <c r="M27" s="102"/>
      <c r="N27" s="102"/>
      <c r="O27" s="102"/>
    </row>
    <row r="28" spans="2:19" s="18" customFormat="1" ht="18" customHeight="1" x14ac:dyDescent="0.15">
      <c r="B28" s="537" t="s">
        <v>57</v>
      </c>
      <c r="C28" s="544" t="s">
        <v>45</v>
      </c>
      <c r="D28" s="545"/>
      <c r="E28" s="546"/>
      <c r="F28" s="45" t="s">
        <v>44</v>
      </c>
      <c r="G28" s="38"/>
      <c r="H28" s="535" t="s">
        <v>43</v>
      </c>
      <c r="I28" s="535"/>
      <c r="J28" s="535"/>
      <c r="K28" s="535"/>
      <c r="L28" s="535"/>
      <c r="M28" s="101"/>
      <c r="N28" s="101"/>
      <c r="O28" s="101"/>
    </row>
    <row r="29" spans="2:19" s="19" customFormat="1" ht="18" customHeight="1" x14ac:dyDescent="0.15">
      <c r="B29" s="538"/>
      <c r="C29" s="547"/>
      <c r="D29" s="548"/>
      <c r="E29" s="549"/>
      <c r="F29" s="540"/>
      <c r="G29" s="28"/>
      <c r="H29" s="536"/>
      <c r="I29" s="536"/>
      <c r="J29" s="536"/>
      <c r="K29" s="536"/>
      <c r="L29" s="536"/>
      <c r="M29" s="102"/>
      <c r="N29" s="102"/>
      <c r="O29" s="102"/>
    </row>
    <row r="30" spans="2:19" s="19" customFormat="1" ht="18" customHeight="1" x14ac:dyDescent="0.15">
      <c r="B30" s="538"/>
      <c r="C30" s="554"/>
      <c r="D30" s="555"/>
      <c r="E30" s="556"/>
      <c r="F30" s="540"/>
      <c r="G30" s="28"/>
      <c r="H30" s="536"/>
      <c r="I30" s="536"/>
      <c r="J30" s="536"/>
      <c r="K30" s="536"/>
      <c r="L30" s="536"/>
      <c r="M30" s="97"/>
      <c r="N30" s="97"/>
      <c r="O30" s="97"/>
    </row>
    <row r="31" spans="2:19" s="19" customFormat="1" ht="18" customHeight="1" x14ac:dyDescent="0.15">
      <c r="B31" s="538"/>
      <c r="C31" s="554"/>
      <c r="D31" s="555"/>
      <c r="E31" s="556"/>
      <c r="F31" s="540"/>
      <c r="G31" s="28"/>
      <c r="H31" s="536"/>
      <c r="I31" s="536"/>
      <c r="J31" s="536"/>
      <c r="K31" s="536"/>
      <c r="L31" s="536"/>
      <c r="M31" s="97"/>
      <c r="N31" s="97"/>
      <c r="O31" s="97"/>
    </row>
    <row r="32" spans="2:19" s="19" customFormat="1" ht="18" customHeight="1" x14ac:dyDescent="0.15">
      <c r="B32" s="539"/>
      <c r="C32" s="559"/>
      <c r="D32" s="560"/>
      <c r="E32" s="561"/>
      <c r="F32" s="541"/>
      <c r="G32" s="28"/>
      <c r="H32" s="536"/>
      <c r="I32" s="536"/>
      <c r="J32" s="536"/>
      <c r="K32" s="536"/>
      <c r="L32" s="536"/>
      <c r="M32" s="97"/>
      <c r="N32" s="97"/>
      <c r="O32" s="97"/>
    </row>
    <row r="33" spans="1:19" s="18" customFormat="1" ht="18" customHeight="1" x14ac:dyDescent="0.15">
      <c r="B33" s="537" t="s">
        <v>58</v>
      </c>
      <c r="C33" s="544" t="s">
        <v>45</v>
      </c>
      <c r="D33" s="545"/>
      <c r="E33" s="546"/>
      <c r="F33" s="45" t="s">
        <v>44</v>
      </c>
      <c r="G33" s="38"/>
      <c r="H33" s="535" t="s">
        <v>43</v>
      </c>
      <c r="I33" s="535"/>
      <c r="J33" s="535"/>
      <c r="K33" s="535"/>
      <c r="L33" s="535"/>
      <c r="M33" s="101"/>
      <c r="N33" s="101"/>
      <c r="O33" s="101"/>
    </row>
    <row r="34" spans="1:19" s="19" customFormat="1" ht="18" customHeight="1" x14ac:dyDescent="0.15">
      <c r="B34" s="538"/>
      <c r="C34" s="547"/>
      <c r="D34" s="548"/>
      <c r="E34" s="549"/>
      <c r="F34" s="540"/>
      <c r="G34" s="28"/>
      <c r="H34" s="536"/>
      <c r="I34" s="536"/>
      <c r="J34" s="536"/>
      <c r="K34" s="536"/>
      <c r="L34" s="536"/>
      <c r="M34" s="97"/>
      <c r="N34" s="97"/>
      <c r="O34" s="97"/>
    </row>
    <row r="35" spans="1:19" s="19" customFormat="1" ht="18" customHeight="1" x14ac:dyDescent="0.15">
      <c r="B35" s="538"/>
      <c r="C35" s="554"/>
      <c r="D35" s="555"/>
      <c r="E35" s="556"/>
      <c r="F35" s="540"/>
      <c r="G35" s="28"/>
      <c r="H35" s="536"/>
      <c r="I35" s="536"/>
      <c r="J35" s="536"/>
      <c r="K35" s="536"/>
      <c r="L35" s="536"/>
      <c r="M35" s="97"/>
      <c r="N35" s="97"/>
      <c r="O35" s="97"/>
    </row>
    <row r="36" spans="1:19" s="19" customFormat="1" ht="18" customHeight="1" x14ac:dyDescent="0.15">
      <c r="B36" s="538"/>
      <c r="C36" s="554"/>
      <c r="D36" s="555"/>
      <c r="E36" s="556"/>
      <c r="F36" s="540"/>
      <c r="G36" s="28"/>
      <c r="H36" s="536"/>
      <c r="I36" s="536"/>
      <c r="J36" s="536"/>
      <c r="K36" s="536"/>
      <c r="L36" s="536"/>
      <c r="M36" s="97"/>
      <c r="N36" s="97"/>
      <c r="O36" s="97"/>
    </row>
    <row r="37" spans="1:19" s="19" customFormat="1" ht="18" customHeight="1" x14ac:dyDescent="0.15">
      <c r="B37" s="539"/>
      <c r="C37" s="559"/>
      <c r="D37" s="560"/>
      <c r="E37" s="561"/>
      <c r="F37" s="541"/>
      <c r="G37" s="28"/>
      <c r="H37" s="536"/>
      <c r="I37" s="536"/>
      <c r="J37" s="536"/>
      <c r="K37" s="536"/>
      <c r="L37" s="536"/>
      <c r="M37" s="97"/>
      <c r="N37" s="97"/>
      <c r="O37" s="97"/>
    </row>
    <row r="38" spans="1:19" ht="21" customHeight="1" x14ac:dyDescent="0.15">
      <c r="C38" s="27"/>
      <c r="D38" s="27"/>
      <c r="E38" s="28"/>
      <c r="F38" s="28"/>
      <c r="G38" s="28"/>
      <c r="H38" s="28"/>
      <c r="I38" s="28"/>
      <c r="J38" s="20"/>
      <c r="K38" s="20"/>
      <c r="L38" s="20"/>
      <c r="M38" s="20"/>
      <c r="N38" s="20"/>
      <c r="O38" s="20"/>
      <c r="P38" s="29"/>
      <c r="Q38" s="30"/>
      <c r="R38" s="29"/>
      <c r="S38" s="29"/>
    </row>
    <row r="39" spans="1:19" ht="21" customHeight="1" x14ac:dyDescent="0.15">
      <c r="C39" s="27"/>
      <c r="D39" s="27"/>
      <c r="E39" s="28"/>
      <c r="F39" s="28"/>
      <c r="G39" s="28"/>
      <c r="H39" s="28"/>
      <c r="I39" s="28"/>
      <c r="J39" s="20"/>
      <c r="K39" s="20"/>
      <c r="L39" s="20"/>
      <c r="M39" s="20"/>
      <c r="N39" s="20"/>
      <c r="O39" s="20"/>
      <c r="P39" s="29"/>
      <c r="Q39" s="30"/>
      <c r="R39" s="29"/>
      <c r="S39" s="29"/>
    </row>
    <row r="40" spans="1:19" ht="27" customHeight="1" x14ac:dyDescent="0.15">
      <c r="A40" s="33" t="s">
        <v>32</v>
      </c>
      <c r="B40" s="33"/>
      <c r="C40" s="31"/>
      <c r="D40" s="31"/>
      <c r="E40" s="31"/>
      <c r="F40" s="31"/>
      <c r="G40" s="31"/>
      <c r="H40" s="31"/>
      <c r="I40" s="31"/>
      <c r="J40" s="15"/>
      <c r="K40" s="15"/>
      <c r="L40" s="15"/>
      <c r="M40" s="15"/>
      <c r="N40" s="15"/>
      <c r="O40" s="15"/>
    </row>
    <row r="41" spans="1:19" ht="11.25" customHeight="1" x14ac:dyDescent="0.15">
      <c r="A41" s="31"/>
      <c r="B41" s="31"/>
      <c r="C41" s="31"/>
      <c r="D41" s="31"/>
      <c r="E41" s="31"/>
      <c r="F41" s="31"/>
      <c r="G41" s="31"/>
      <c r="H41" s="31"/>
      <c r="I41" s="31"/>
      <c r="J41" s="15"/>
      <c r="K41" s="15"/>
      <c r="L41" s="15"/>
      <c r="M41" s="15"/>
      <c r="N41" s="15"/>
      <c r="O41" s="15"/>
    </row>
    <row r="42" spans="1:19" ht="34.5" customHeight="1" x14ac:dyDescent="0.15">
      <c r="A42" s="410" t="s">
        <v>29</v>
      </c>
      <c r="B42" s="410"/>
      <c r="C42" s="410"/>
      <c r="D42" s="410"/>
      <c r="E42" s="410"/>
      <c r="F42" s="410"/>
      <c r="G42" s="410"/>
      <c r="H42" s="410"/>
      <c r="I42" s="410"/>
      <c r="J42" s="410"/>
      <c r="K42" s="410"/>
      <c r="L42" s="410"/>
      <c r="M42" s="410"/>
      <c r="N42" s="410"/>
      <c r="O42" s="410"/>
      <c r="P42" s="410"/>
      <c r="Q42" s="41"/>
      <c r="R42" s="41"/>
    </row>
    <row r="43" spans="1:19" ht="6.75" customHeight="1" thickBot="1" x14ac:dyDescent="0.2"/>
    <row r="44" spans="1:19" ht="15.95" customHeight="1" thickBot="1" x14ac:dyDescent="0.2">
      <c r="A44" s="24"/>
      <c r="C44" s="14" t="s">
        <v>90</v>
      </c>
    </row>
    <row r="45" spans="1:19" ht="15.95" customHeight="1" x14ac:dyDescent="0.15">
      <c r="C45" s="14" t="s">
        <v>91</v>
      </c>
    </row>
    <row r="46" spans="1:19" ht="15.95" customHeight="1" thickBot="1" x14ac:dyDescent="0.2"/>
    <row r="47" spans="1:19" ht="15.95" customHeight="1" thickBot="1" x14ac:dyDescent="0.2">
      <c r="A47" s="24"/>
      <c r="C47" s="14" t="s">
        <v>41</v>
      </c>
    </row>
    <row r="48" spans="1:19" ht="15.95" customHeight="1" thickBot="1" x14ac:dyDescent="0.2"/>
    <row r="49" spans="1:4" ht="15.95" customHeight="1" thickBot="1" x14ac:dyDescent="0.2">
      <c r="A49" s="24"/>
      <c r="B49" s="36"/>
      <c r="C49" s="14" t="s">
        <v>47</v>
      </c>
      <c r="D49" s="39"/>
    </row>
    <row r="50" spans="1:4" ht="15.95" customHeight="1" x14ac:dyDescent="0.15">
      <c r="B50" s="36"/>
      <c r="C50" s="14" t="s">
        <v>30</v>
      </c>
      <c r="D50" s="39"/>
    </row>
    <row r="51" spans="1:4" ht="15.95" customHeight="1" thickBot="1" x14ac:dyDescent="0.2"/>
    <row r="52" spans="1:4" ht="15.95" customHeight="1" thickBot="1" x14ac:dyDescent="0.2">
      <c r="A52" s="24"/>
      <c r="C52" s="14" t="s">
        <v>69</v>
      </c>
    </row>
    <row r="53" spans="1:4" ht="15.95" customHeight="1" x14ac:dyDescent="0.15">
      <c r="C53" s="14" t="s">
        <v>160</v>
      </c>
    </row>
    <row r="54" spans="1:4" ht="15.95" customHeight="1" x14ac:dyDescent="0.15">
      <c r="C54" s="14" t="s">
        <v>159</v>
      </c>
    </row>
    <row r="55" spans="1:4" ht="9" customHeight="1" x14ac:dyDescent="0.15"/>
    <row r="56" spans="1:4" ht="9" customHeight="1" x14ac:dyDescent="0.15"/>
  </sheetData>
  <mergeCells count="77">
    <mergeCell ref="B12:B14"/>
    <mergeCell ref="C12:C14"/>
    <mergeCell ref="C33:E33"/>
    <mergeCell ref="C32:E32"/>
    <mergeCell ref="C30:E30"/>
    <mergeCell ref="B33:B37"/>
    <mergeCell ref="E12:E13"/>
    <mergeCell ref="D12:D13"/>
    <mergeCell ref="C25:E25"/>
    <mergeCell ref="C37:E37"/>
    <mergeCell ref="C36:E36"/>
    <mergeCell ref="C34:E34"/>
    <mergeCell ref="C26:E26"/>
    <mergeCell ref="C19:C20"/>
    <mergeCell ref="E19:E20"/>
    <mergeCell ref="C35:E35"/>
    <mergeCell ref="F34:F37"/>
    <mergeCell ref="C27:E27"/>
    <mergeCell ref="H33:L33"/>
    <mergeCell ref="H34:L37"/>
    <mergeCell ref="I3:I4"/>
    <mergeCell ref="J3:P4"/>
    <mergeCell ref="I15:I16"/>
    <mergeCell ref="I12:I13"/>
    <mergeCell ref="I19:I20"/>
    <mergeCell ref="H12:H13"/>
    <mergeCell ref="C15:C16"/>
    <mergeCell ref="E15:E16"/>
    <mergeCell ref="G15:G16"/>
    <mergeCell ref="H15:H16"/>
    <mergeCell ref="A3:F4"/>
    <mergeCell ref="I17:I18"/>
    <mergeCell ref="C31:E31"/>
    <mergeCell ref="C29:E29"/>
    <mergeCell ref="E17:E18"/>
    <mergeCell ref="G17:G18"/>
    <mergeCell ref="H17:H18"/>
    <mergeCell ref="C28:E28"/>
    <mergeCell ref="H29:L32"/>
    <mergeCell ref="D17:D18"/>
    <mergeCell ref="F17:F18"/>
    <mergeCell ref="F19:F20"/>
    <mergeCell ref="G19:G20"/>
    <mergeCell ref="B17:B18"/>
    <mergeCell ref="B19:B20"/>
    <mergeCell ref="F24:F27"/>
    <mergeCell ref="H19:H20"/>
    <mergeCell ref="C23:E23"/>
    <mergeCell ref="C24:E24"/>
    <mergeCell ref="D19:D20"/>
    <mergeCell ref="C17:C18"/>
    <mergeCell ref="B21:C21"/>
    <mergeCell ref="M21:P21"/>
    <mergeCell ref="A8:P8"/>
    <mergeCell ref="A42:P42"/>
    <mergeCell ref="J12:L13"/>
    <mergeCell ref="J14:L14"/>
    <mergeCell ref="J15:L16"/>
    <mergeCell ref="J17:L18"/>
    <mergeCell ref="J19:L20"/>
    <mergeCell ref="J21:L21"/>
    <mergeCell ref="H23:L23"/>
    <mergeCell ref="H24:L27"/>
    <mergeCell ref="H28:L28"/>
    <mergeCell ref="B23:B27"/>
    <mergeCell ref="B28:B32"/>
    <mergeCell ref="F29:F32"/>
    <mergeCell ref="B15:B16"/>
    <mergeCell ref="C9:D9"/>
    <mergeCell ref="C10:D10"/>
    <mergeCell ref="M12:P13"/>
    <mergeCell ref="M14:P14"/>
    <mergeCell ref="M15:P20"/>
    <mergeCell ref="F15:F16"/>
    <mergeCell ref="D15:D16"/>
    <mergeCell ref="G12:G13"/>
    <mergeCell ref="F12:F13"/>
  </mergeCells>
  <phoneticPr fontId="2"/>
  <dataValidations count="6">
    <dataValidation allowBlank="1" showInputMessage="1" sqref="J17 J19 I15:I20 J15" xr:uid="{00000000-0002-0000-0500-000003000000}"/>
    <dataValidation type="decimal" operator="greaterThan" allowBlank="1" showInputMessage="1" showErrorMessage="1" errorTitle="入力ミス" error="購入額(税込み)が１台30,000円未満の場合は、助成対象外となります。" sqref="G19 G15 G17 G24:G27 G29:G32 G34:G37" xr:uid="{00000000-0002-0000-0500-000004000000}">
      <formula1>29999.9999999999</formula1>
    </dataValidation>
    <dataValidation type="decimal" operator="equal" allowBlank="1" showInputMessage="1" showErrorMessage="1" errorTitle="入力ミス" error="都立高校では、一定の保護者負担額（30,000円）が設定されており、本助成金においても、同額を控除します。" sqref="H15:H20" xr:uid="{00000000-0002-0000-0500-000005000000}">
      <formula1>-30000</formula1>
    </dataValidation>
    <dataValidation operator="greaterThan" allowBlank="1" showInputMessage="1" errorTitle="入力ミス" error="購入額(税込み)が１台30,000円未満の場合は、助成対象外となります。" sqref="E15:E20" xr:uid="{00000000-0002-0000-0500-000006000000}"/>
    <dataValidation type="decimal" operator="greaterThan" allowBlank="1" showInputMessage="1" showErrorMessage="1" errorTitle="入力ミス" error="リース額(税込み)が１台30,000円未満の場合は、助成対象外となります。" sqref="F15:F20" xr:uid="{00000000-0002-0000-0500-000007000000}">
      <formula1>29999.9999999999</formula1>
    </dataValidation>
    <dataValidation operator="greaterThan" allowBlank="1" showInputMessage="1" showErrorMessage="1" errorTitle="入力ミス" error="購入額(税込み)が１台30,000円未満の場合は、助成対象外となります。" sqref="H29 H24 M24:O27 M29:O32 M34:O37 H34" xr:uid="{00000000-0002-0000-0500-000008000000}"/>
  </dataValidations>
  <printOptions horizontalCentered="1"/>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7109481-F559-4A07-B940-B8482AE1477E}">
          <x14:formula1>
            <xm:f>データ!$A$1:$A$2</xm:f>
          </x14:formula1>
          <xm:sqref>E9:E10</xm:sqref>
        </x14:dataValidation>
        <x14:dataValidation type="list" allowBlank="1" showInputMessage="1" showErrorMessage="1" xr:uid="{00000000-0002-0000-0500-000009000000}">
          <x14:formula1>
            <xm:f>データ!$B$2</xm:f>
          </x14:formula1>
          <xm:sqref>B49 B47 B52 B44:B45 A45</xm:sqref>
        </x14:dataValidation>
        <x14:dataValidation type="list" allowBlank="1" showInputMessage="1" showErrorMessage="1" xr:uid="{7F21C435-8063-48CF-B79F-54DBFC6774A6}">
          <x14:formula1>
            <xm:f>データ!$B$1:$B$2</xm:f>
          </x14:formula1>
          <xm:sqref>A44 A47 A49 A52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9F871-E703-438B-A974-7ABDD6DE868E}">
  <sheetPr>
    <tabColor theme="7" tint="0.39997558519241921"/>
  </sheetPr>
  <dimension ref="A1:O243"/>
  <sheetViews>
    <sheetView view="pageBreakPreview" zoomScale="90" zoomScaleNormal="100" zoomScaleSheetLayoutView="90" workbookViewId="0">
      <selection activeCell="A3" sqref="A3:E4"/>
    </sheetView>
  </sheetViews>
  <sheetFormatPr defaultColWidth="8.7265625" defaultRowHeight="13.5" x14ac:dyDescent="0.15"/>
  <cols>
    <col min="1" max="1" width="1.90625" style="14" customWidth="1"/>
    <col min="2" max="2" width="6.6328125" style="14" customWidth="1"/>
    <col min="3" max="5" width="9.1796875" style="14" customWidth="1"/>
    <col min="6" max="6" width="10.6328125" style="14" customWidth="1"/>
    <col min="7" max="7" width="8.6328125" style="14" customWidth="1"/>
    <col min="8" max="14" width="3.7265625" style="14" customWidth="1"/>
    <col min="15" max="15" width="0.6328125" style="14" customWidth="1"/>
    <col min="16" max="16384" width="8.7265625" style="14"/>
  </cols>
  <sheetData>
    <row r="1" spans="1:15" s="1" customFormat="1" ht="18" customHeight="1" x14ac:dyDescent="0.15"/>
    <row r="2" spans="1:15" ht="18.75" customHeight="1" thickBot="1" x14ac:dyDescent="0.2">
      <c r="A2" s="1"/>
    </row>
    <row r="3" spans="1:15" ht="13.5" customHeight="1" x14ac:dyDescent="0.15">
      <c r="A3" s="611" t="s">
        <v>140</v>
      </c>
      <c r="B3" s="612"/>
      <c r="C3" s="612"/>
      <c r="D3" s="612"/>
      <c r="E3" s="613"/>
      <c r="F3" s="65"/>
      <c r="G3" s="454" t="s">
        <v>23</v>
      </c>
      <c r="H3" s="617"/>
      <c r="I3" s="618"/>
      <c r="J3" s="618"/>
      <c r="K3" s="618"/>
      <c r="L3" s="618"/>
      <c r="M3" s="618"/>
      <c r="N3" s="619"/>
    </row>
    <row r="4" spans="1:15" ht="14.25" customHeight="1" thickBot="1" x14ac:dyDescent="0.2">
      <c r="A4" s="614"/>
      <c r="B4" s="615"/>
      <c r="C4" s="615"/>
      <c r="D4" s="615"/>
      <c r="E4" s="616"/>
      <c r="F4" s="65"/>
      <c r="G4" s="455"/>
      <c r="H4" s="620"/>
      <c r="I4" s="621"/>
      <c r="J4" s="621"/>
      <c r="K4" s="621"/>
      <c r="L4" s="621"/>
      <c r="M4" s="621"/>
      <c r="N4" s="622"/>
    </row>
    <row r="5" spans="1:15" ht="24" customHeight="1" x14ac:dyDescent="0.15">
      <c r="B5" s="16"/>
      <c r="C5" s="16"/>
      <c r="D5" s="15"/>
      <c r="E5" s="15"/>
      <c r="F5" s="15"/>
      <c r="G5" s="103" t="s">
        <v>148</v>
      </c>
      <c r="H5" s="99"/>
      <c r="I5" s="100"/>
      <c r="J5" s="100"/>
      <c r="K5" s="100"/>
      <c r="L5" s="100"/>
      <c r="M5" s="100"/>
      <c r="N5" s="119"/>
    </row>
    <row r="6" spans="1:15" ht="27" customHeight="1" x14ac:dyDescent="0.15">
      <c r="A6" s="33" t="s">
        <v>27</v>
      </c>
      <c r="B6" s="31"/>
      <c r="C6" s="31"/>
      <c r="D6" s="31"/>
      <c r="E6" s="31"/>
      <c r="F6" s="31"/>
      <c r="G6" s="15"/>
    </row>
    <row r="7" spans="1:15" ht="12" customHeight="1" x14ac:dyDescent="0.15">
      <c r="A7" s="31"/>
      <c r="B7" s="31"/>
      <c r="C7" s="31"/>
      <c r="D7" s="31"/>
      <c r="E7" s="31"/>
      <c r="F7" s="31"/>
      <c r="G7" s="15"/>
    </row>
    <row r="8" spans="1:15" ht="50.1" customHeight="1" x14ac:dyDescent="0.15">
      <c r="A8" s="623" t="s">
        <v>33</v>
      </c>
      <c r="B8" s="623"/>
      <c r="C8" s="623"/>
      <c r="D8" s="623"/>
      <c r="E8" s="623"/>
      <c r="F8" s="623"/>
      <c r="G8" s="623"/>
      <c r="H8" s="623"/>
      <c r="I8" s="623"/>
      <c r="J8" s="623"/>
      <c r="K8" s="623"/>
      <c r="L8" s="623"/>
      <c r="M8" s="623"/>
      <c r="N8" s="623"/>
    </row>
    <row r="9" spans="1:15" ht="20.100000000000001" customHeight="1" x14ac:dyDescent="0.15">
      <c r="A9" s="31"/>
      <c r="B9" s="609" t="s">
        <v>142</v>
      </c>
      <c r="C9" s="610"/>
      <c r="D9" s="109"/>
      <c r="E9" s="31"/>
      <c r="F9" s="31"/>
    </row>
    <row r="10" spans="1:15" ht="20.100000000000001" customHeight="1" x14ac:dyDescent="0.15">
      <c r="A10" s="31"/>
      <c r="B10" s="609" t="s">
        <v>143</v>
      </c>
      <c r="C10" s="610"/>
      <c r="D10" s="109"/>
      <c r="E10" s="31"/>
      <c r="F10" s="31"/>
    </row>
    <row r="11" spans="1:15" ht="20.100000000000001" customHeight="1" x14ac:dyDescent="0.15">
      <c r="A11" s="31"/>
      <c r="B11" s="20"/>
      <c r="C11" s="20"/>
      <c r="N11" s="43" t="s">
        <v>20</v>
      </c>
    </row>
    <row r="12" spans="1:15" ht="20.100000000000001" customHeight="1" thickBot="1" x14ac:dyDescent="0.2">
      <c r="A12" s="31"/>
      <c r="B12" s="20"/>
      <c r="C12" s="20"/>
      <c r="D12" s="624" t="s">
        <v>171</v>
      </c>
      <c r="E12" s="625"/>
      <c r="F12" s="625"/>
      <c r="G12" s="625"/>
      <c r="H12" s="625"/>
      <c r="I12" s="625"/>
      <c r="J12" s="625"/>
      <c r="K12" s="625"/>
      <c r="L12" s="625"/>
      <c r="M12" s="625"/>
      <c r="N12" s="626"/>
      <c r="O12" s="17"/>
    </row>
    <row r="13" spans="1:15" s="18" customFormat="1" ht="20.100000000000001" customHeight="1" x14ac:dyDescent="0.15">
      <c r="B13" s="627" t="s">
        <v>26</v>
      </c>
      <c r="C13" s="630" t="s">
        <v>61</v>
      </c>
      <c r="D13" s="633" t="s">
        <v>60</v>
      </c>
      <c r="E13" s="634"/>
      <c r="F13" s="635"/>
      <c r="G13" s="640" t="s">
        <v>75</v>
      </c>
      <c r="H13" s="641"/>
      <c r="I13" s="641"/>
      <c r="J13" s="641"/>
      <c r="K13" s="642"/>
      <c r="L13" s="647" t="s">
        <v>110</v>
      </c>
      <c r="M13" s="648"/>
      <c r="N13" s="649"/>
      <c r="O13"/>
    </row>
    <row r="14" spans="1:15" s="18" customFormat="1" ht="39.950000000000003" customHeight="1" x14ac:dyDescent="0.15">
      <c r="B14" s="628"/>
      <c r="C14" s="631"/>
      <c r="D14" s="56" t="s">
        <v>104</v>
      </c>
      <c r="E14" s="64" t="s">
        <v>106</v>
      </c>
      <c r="F14" s="75" t="s">
        <v>102</v>
      </c>
      <c r="G14" s="104" t="s">
        <v>108</v>
      </c>
      <c r="H14" s="636" t="s">
        <v>95</v>
      </c>
      <c r="I14" s="637"/>
      <c r="J14" s="643" t="s">
        <v>80</v>
      </c>
      <c r="K14" s="644"/>
      <c r="L14" s="650"/>
      <c r="M14" s="651"/>
      <c r="N14" s="652"/>
      <c r="O14"/>
    </row>
    <row r="15" spans="1:15" s="81" customFormat="1" ht="15" customHeight="1" thickBot="1" x14ac:dyDescent="0.2">
      <c r="B15" s="629"/>
      <c r="C15" s="632"/>
      <c r="D15" s="82" t="s">
        <v>103</v>
      </c>
      <c r="E15" s="85" t="s">
        <v>105</v>
      </c>
      <c r="F15" s="86" t="s">
        <v>107</v>
      </c>
      <c r="G15" s="83">
        <v>30000</v>
      </c>
      <c r="H15" s="638">
        <v>15000</v>
      </c>
      <c r="I15" s="639"/>
      <c r="J15" s="645"/>
      <c r="K15" s="646"/>
      <c r="L15" s="653"/>
      <c r="M15" s="654"/>
      <c r="N15" s="655"/>
      <c r="O15" s="84"/>
    </row>
    <row r="16" spans="1:15" s="19" customFormat="1" ht="20.100000000000001" customHeight="1" x14ac:dyDescent="0.15">
      <c r="B16" s="48"/>
      <c r="C16" s="52"/>
      <c r="D16" s="79" t="str">
        <f>IF(C16="","",IF(C16&gt;90000,90000,IF(C16&lt;=30000,"3万円以下は対象外です",C16)))</f>
        <v/>
      </c>
      <c r="E16" s="51">
        <f>IF(C16="",0,-30000)</f>
        <v>0</v>
      </c>
      <c r="F16" s="76">
        <f>IF(D16="",0,D16+E16)</f>
        <v>0</v>
      </c>
      <c r="G16" s="66"/>
      <c r="H16" s="607"/>
      <c r="I16" s="608"/>
      <c r="J16" s="603"/>
      <c r="K16" s="604"/>
      <c r="L16" s="600">
        <f>IF(C16="",0,IF(G16="○",F16+30000,IF(H16="○",F16+15000,F16)))</f>
        <v>0</v>
      </c>
      <c r="M16" s="601"/>
      <c r="N16" s="602"/>
      <c r="O16"/>
    </row>
    <row r="17" spans="2:15" s="19" customFormat="1" ht="20.100000000000001" customHeight="1" x14ac:dyDescent="0.15">
      <c r="B17" s="49"/>
      <c r="C17" s="54"/>
      <c r="D17" s="80" t="str">
        <f t="shared" ref="D17:D80" si="0">IF(C17="","",IF(C17&gt;90000,90000,IF(C17&lt;=30000,"3万円以下は対象外です",C17)))</f>
        <v/>
      </c>
      <c r="E17" s="55">
        <f t="shared" ref="E17:E80" si="1">IF(C17="",0,-30000)</f>
        <v>0</v>
      </c>
      <c r="F17" s="77">
        <f t="shared" ref="F17:F80" si="2">IF(D17="",0,D17+E17)</f>
        <v>0</v>
      </c>
      <c r="G17" s="67"/>
      <c r="H17" s="605"/>
      <c r="I17" s="606"/>
      <c r="J17" s="595"/>
      <c r="K17" s="596"/>
      <c r="L17" s="597">
        <f t="shared" ref="L17:L80" si="3">IF(C17="",0,IF(G17="○",F17+30000,IF(H17="○",F17+15000,F17)))</f>
        <v>0</v>
      </c>
      <c r="M17" s="598"/>
      <c r="N17" s="599"/>
      <c r="O17"/>
    </row>
    <row r="18" spans="2:15" s="19" customFormat="1" ht="20.100000000000001" customHeight="1" x14ac:dyDescent="0.15">
      <c r="B18" s="49"/>
      <c r="C18" s="54"/>
      <c r="D18" s="80" t="str">
        <f t="shared" si="0"/>
        <v/>
      </c>
      <c r="E18" s="55">
        <f t="shared" si="1"/>
        <v>0</v>
      </c>
      <c r="F18" s="77">
        <f t="shared" si="2"/>
        <v>0</v>
      </c>
      <c r="G18" s="67"/>
      <c r="H18" s="605"/>
      <c r="I18" s="606"/>
      <c r="J18" s="595"/>
      <c r="K18" s="596"/>
      <c r="L18" s="597">
        <f t="shared" si="3"/>
        <v>0</v>
      </c>
      <c r="M18" s="598"/>
      <c r="N18" s="599"/>
      <c r="O18"/>
    </row>
    <row r="19" spans="2:15" s="19" customFormat="1" ht="20.100000000000001" customHeight="1" x14ac:dyDescent="0.15">
      <c r="B19" s="49"/>
      <c r="C19" s="54"/>
      <c r="D19" s="80" t="str">
        <f t="shared" si="0"/>
        <v/>
      </c>
      <c r="E19" s="55">
        <f t="shared" si="1"/>
        <v>0</v>
      </c>
      <c r="F19" s="77">
        <f t="shared" si="2"/>
        <v>0</v>
      </c>
      <c r="G19" s="67"/>
      <c r="H19" s="605"/>
      <c r="I19" s="606"/>
      <c r="J19" s="595"/>
      <c r="K19" s="596"/>
      <c r="L19" s="597">
        <f t="shared" si="3"/>
        <v>0</v>
      </c>
      <c r="M19" s="598"/>
      <c r="N19" s="599"/>
      <c r="O19"/>
    </row>
    <row r="20" spans="2:15" s="19" customFormat="1" ht="20.100000000000001" customHeight="1" x14ac:dyDescent="0.15">
      <c r="B20" s="49"/>
      <c r="C20" s="54"/>
      <c r="D20" s="80" t="str">
        <f t="shared" si="0"/>
        <v/>
      </c>
      <c r="E20" s="55">
        <f t="shared" si="1"/>
        <v>0</v>
      </c>
      <c r="F20" s="77">
        <f t="shared" si="2"/>
        <v>0</v>
      </c>
      <c r="G20" s="67"/>
      <c r="H20" s="605"/>
      <c r="I20" s="606"/>
      <c r="J20" s="595"/>
      <c r="K20" s="596"/>
      <c r="L20" s="597">
        <f t="shared" si="3"/>
        <v>0</v>
      </c>
      <c r="M20" s="598"/>
      <c r="N20" s="599"/>
      <c r="O20"/>
    </row>
    <row r="21" spans="2:15" s="19" customFormat="1" ht="20.100000000000001" customHeight="1" x14ac:dyDescent="0.15">
      <c r="B21" s="49"/>
      <c r="C21" s="54"/>
      <c r="D21" s="80" t="str">
        <f t="shared" si="0"/>
        <v/>
      </c>
      <c r="E21" s="55">
        <f t="shared" si="1"/>
        <v>0</v>
      </c>
      <c r="F21" s="77">
        <f t="shared" si="2"/>
        <v>0</v>
      </c>
      <c r="G21" s="67"/>
      <c r="H21" s="605"/>
      <c r="I21" s="606"/>
      <c r="J21" s="595"/>
      <c r="K21" s="596"/>
      <c r="L21" s="597">
        <f t="shared" si="3"/>
        <v>0</v>
      </c>
      <c r="M21" s="598"/>
      <c r="N21" s="599"/>
      <c r="O21"/>
    </row>
    <row r="22" spans="2:15" s="19" customFormat="1" ht="20.100000000000001" customHeight="1" x14ac:dyDescent="0.15">
      <c r="B22" s="49"/>
      <c r="C22" s="54"/>
      <c r="D22" s="80" t="str">
        <f t="shared" si="0"/>
        <v/>
      </c>
      <c r="E22" s="55">
        <f t="shared" si="1"/>
        <v>0</v>
      </c>
      <c r="F22" s="77">
        <f t="shared" si="2"/>
        <v>0</v>
      </c>
      <c r="G22" s="67" t="s">
        <v>173</v>
      </c>
      <c r="H22" s="605" t="s">
        <v>173</v>
      </c>
      <c r="I22" s="606"/>
      <c r="J22" s="595"/>
      <c r="K22" s="596"/>
      <c r="L22" s="597">
        <f t="shared" si="3"/>
        <v>0</v>
      </c>
      <c r="M22" s="598"/>
      <c r="N22" s="599"/>
      <c r="O22"/>
    </row>
    <row r="23" spans="2:15" s="19" customFormat="1" ht="20.100000000000001" customHeight="1" x14ac:dyDescent="0.15">
      <c r="B23" s="49"/>
      <c r="C23" s="54"/>
      <c r="D23" s="80" t="str">
        <f t="shared" si="0"/>
        <v/>
      </c>
      <c r="E23" s="55">
        <f t="shared" si="1"/>
        <v>0</v>
      </c>
      <c r="F23" s="77">
        <f t="shared" si="2"/>
        <v>0</v>
      </c>
      <c r="G23" s="67" t="s">
        <v>173</v>
      </c>
      <c r="H23" s="605" t="s">
        <v>173</v>
      </c>
      <c r="I23" s="606"/>
      <c r="J23" s="595"/>
      <c r="K23" s="596"/>
      <c r="L23" s="597">
        <f t="shared" si="3"/>
        <v>0</v>
      </c>
      <c r="M23" s="598"/>
      <c r="N23" s="599"/>
      <c r="O23"/>
    </row>
    <row r="24" spans="2:15" s="19" customFormat="1" ht="20.100000000000001" customHeight="1" x14ac:dyDescent="0.15">
      <c r="B24" s="49"/>
      <c r="C24" s="54"/>
      <c r="D24" s="80" t="str">
        <f t="shared" si="0"/>
        <v/>
      </c>
      <c r="E24" s="55">
        <f t="shared" si="1"/>
        <v>0</v>
      </c>
      <c r="F24" s="77">
        <f t="shared" si="2"/>
        <v>0</v>
      </c>
      <c r="G24" s="67" t="s">
        <v>173</v>
      </c>
      <c r="H24" s="605" t="s">
        <v>173</v>
      </c>
      <c r="I24" s="606"/>
      <c r="J24" s="595"/>
      <c r="K24" s="596"/>
      <c r="L24" s="597">
        <f t="shared" si="3"/>
        <v>0</v>
      </c>
      <c r="M24" s="598"/>
      <c r="N24" s="599"/>
      <c r="O24"/>
    </row>
    <row r="25" spans="2:15" s="19" customFormat="1" ht="20.100000000000001" customHeight="1" x14ac:dyDescent="0.15">
      <c r="B25" s="49"/>
      <c r="C25" s="54"/>
      <c r="D25" s="80" t="str">
        <f t="shared" si="0"/>
        <v/>
      </c>
      <c r="E25" s="55">
        <f t="shared" si="1"/>
        <v>0</v>
      </c>
      <c r="F25" s="77">
        <f t="shared" si="2"/>
        <v>0</v>
      </c>
      <c r="G25" s="67" t="s">
        <v>173</v>
      </c>
      <c r="H25" s="605" t="s">
        <v>173</v>
      </c>
      <c r="I25" s="606"/>
      <c r="J25" s="595"/>
      <c r="K25" s="596"/>
      <c r="L25" s="597">
        <f t="shared" si="3"/>
        <v>0</v>
      </c>
      <c r="M25" s="598"/>
      <c r="N25" s="599"/>
      <c r="O25"/>
    </row>
    <row r="26" spans="2:15" s="19" customFormat="1" ht="20.100000000000001" customHeight="1" x14ac:dyDescent="0.15">
      <c r="B26" s="49"/>
      <c r="C26" s="54"/>
      <c r="D26" s="80" t="str">
        <f t="shared" si="0"/>
        <v/>
      </c>
      <c r="E26" s="55">
        <f t="shared" si="1"/>
        <v>0</v>
      </c>
      <c r="F26" s="77">
        <f t="shared" si="2"/>
        <v>0</v>
      </c>
      <c r="G26" s="67" t="s">
        <v>173</v>
      </c>
      <c r="H26" s="605" t="s">
        <v>173</v>
      </c>
      <c r="I26" s="606"/>
      <c r="J26" s="595"/>
      <c r="K26" s="596"/>
      <c r="L26" s="597">
        <f t="shared" si="3"/>
        <v>0</v>
      </c>
      <c r="M26" s="598"/>
      <c r="N26" s="599"/>
      <c r="O26"/>
    </row>
    <row r="27" spans="2:15" s="19" customFormat="1" ht="20.100000000000001" customHeight="1" x14ac:dyDescent="0.15">
      <c r="B27" s="49"/>
      <c r="C27" s="53"/>
      <c r="D27" s="80" t="str">
        <f t="shared" si="0"/>
        <v/>
      </c>
      <c r="E27" s="55">
        <f t="shared" si="1"/>
        <v>0</v>
      </c>
      <c r="F27" s="77">
        <f t="shared" si="2"/>
        <v>0</v>
      </c>
      <c r="G27" s="67" t="s">
        <v>173</v>
      </c>
      <c r="H27" s="605" t="s">
        <v>173</v>
      </c>
      <c r="I27" s="606"/>
      <c r="J27" s="595"/>
      <c r="K27" s="596"/>
      <c r="L27" s="597">
        <f t="shared" si="3"/>
        <v>0</v>
      </c>
      <c r="M27" s="598"/>
      <c r="N27" s="599"/>
      <c r="O27"/>
    </row>
    <row r="28" spans="2:15" s="19" customFormat="1" ht="20.100000000000001" customHeight="1" x14ac:dyDescent="0.15">
      <c r="B28" s="49"/>
      <c r="C28" s="54"/>
      <c r="D28" s="80" t="str">
        <f t="shared" si="0"/>
        <v/>
      </c>
      <c r="E28" s="55">
        <f t="shared" si="1"/>
        <v>0</v>
      </c>
      <c r="F28" s="77">
        <f t="shared" si="2"/>
        <v>0</v>
      </c>
      <c r="G28" s="67" t="s">
        <v>173</v>
      </c>
      <c r="H28" s="605" t="s">
        <v>173</v>
      </c>
      <c r="I28" s="606"/>
      <c r="J28" s="595"/>
      <c r="K28" s="596"/>
      <c r="L28" s="597">
        <f t="shared" si="3"/>
        <v>0</v>
      </c>
      <c r="M28" s="598"/>
      <c r="N28" s="599"/>
      <c r="O28"/>
    </row>
    <row r="29" spans="2:15" s="19" customFormat="1" ht="20.100000000000001" customHeight="1" x14ac:dyDescent="0.15">
      <c r="B29" s="49"/>
      <c r="C29" s="54"/>
      <c r="D29" s="80" t="str">
        <f t="shared" si="0"/>
        <v/>
      </c>
      <c r="E29" s="55">
        <f t="shared" si="1"/>
        <v>0</v>
      </c>
      <c r="F29" s="77">
        <f t="shared" si="2"/>
        <v>0</v>
      </c>
      <c r="G29" s="67" t="s">
        <v>173</v>
      </c>
      <c r="H29" s="605" t="s">
        <v>173</v>
      </c>
      <c r="I29" s="606"/>
      <c r="J29" s="595"/>
      <c r="K29" s="596"/>
      <c r="L29" s="597">
        <f t="shared" si="3"/>
        <v>0</v>
      </c>
      <c r="M29" s="598"/>
      <c r="N29" s="599"/>
      <c r="O29"/>
    </row>
    <row r="30" spans="2:15" s="19" customFormat="1" ht="20.100000000000001" customHeight="1" x14ac:dyDescent="0.15">
      <c r="B30" s="49"/>
      <c r="C30" s="54"/>
      <c r="D30" s="80" t="str">
        <f t="shared" si="0"/>
        <v/>
      </c>
      <c r="E30" s="55">
        <f t="shared" si="1"/>
        <v>0</v>
      </c>
      <c r="F30" s="77">
        <f t="shared" si="2"/>
        <v>0</v>
      </c>
      <c r="G30" s="67" t="s">
        <v>173</v>
      </c>
      <c r="H30" s="605" t="s">
        <v>173</v>
      </c>
      <c r="I30" s="606"/>
      <c r="J30" s="595"/>
      <c r="K30" s="596"/>
      <c r="L30" s="597">
        <f t="shared" si="3"/>
        <v>0</v>
      </c>
      <c r="M30" s="598"/>
      <c r="N30" s="599"/>
      <c r="O30"/>
    </row>
    <row r="31" spans="2:15" s="19" customFormat="1" ht="20.100000000000001" customHeight="1" x14ac:dyDescent="0.15">
      <c r="B31" s="49"/>
      <c r="C31" s="54"/>
      <c r="D31" s="80" t="str">
        <f t="shared" si="0"/>
        <v/>
      </c>
      <c r="E31" s="55">
        <f t="shared" si="1"/>
        <v>0</v>
      </c>
      <c r="F31" s="77">
        <f t="shared" si="2"/>
        <v>0</v>
      </c>
      <c r="G31" s="67" t="s">
        <v>173</v>
      </c>
      <c r="H31" s="605" t="s">
        <v>173</v>
      </c>
      <c r="I31" s="606"/>
      <c r="J31" s="595"/>
      <c r="K31" s="596"/>
      <c r="L31" s="597">
        <f t="shared" si="3"/>
        <v>0</v>
      </c>
      <c r="M31" s="598"/>
      <c r="N31" s="599"/>
      <c r="O31"/>
    </row>
    <row r="32" spans="2:15" s="19" customFormat="1" ht="20.100000000000001" customHeight="1" x14ac:dyDescent="0.15">
      <c r="B32" s="49"/>
      <c r="C32" s="54"/>
      <c r="D32" s="80" t="str">
        <f t="shared" si="0"/>
        <v/>
      </c>
      <c r="E32" s="55">
        <f t="shared" si="1"/>
        <v>0</v>
      </c>
      <c r="F32" s="77">
        <f t="shared" si="2"/>
        <v>0</v>
      </c>
      <c r="G32" s="67" t="s">
        <v>173</v>
      </c>
      <c r="H32" s="605" t="s">
        <v>173</v>
      </c>
      <c r="I32" s="606"/>
      <c r="J32" s="595"/>
      <c r="K32" s="596"/>
      <c r="L32" s="597">
        <f t="shared" si="3"/>
        <v>0</v>
      </c>
      <c r="M32" s="598"/>
      <c r="N32" s="599"/>
      <c r="O32"/>
    </row>
    <row r="33" spans="2:15" s="19" customFormat="1" ht="20.100000000000001" customHeight="1" x14ac:dyDescent="0.15">
      <c r="B33" s="49"/>
      <c r="C33" s="54"/>
      <c r="D33" s="80" t="str">
        <f t="shared" si="0"/>
        <v/>
      </c>
      <c r="E33" s="55">
        <f t="shared" si="1"/>
        <v>0</v>
      </c>
      <c r="F33" s="77">
        <f t="shared" si="2"/>
        <v>0</v>
      </c>
      <c r="G33" s="67" t="s">
        <v>173</v>
      </c>
      <c r="H33" s="605" t="s">
        <v>173</v>
      </c>
      <c r="I33" s="606"/>
      <c r="J33" s="595"/>
      <c r="K33" s="596"/>
      <c r="L33" s="597">
        <f t="shared" si="3"/>
        <v>0</v>
      </c>
      <c r="M33" s="598"/>
      <c r="N33" s="599"/>
      <c r="O33"/>
    </row>
    <row r="34" spans="2:15" s="19" customFormat="1" ht="20.100000000000001" customHeight="1" x14ac:dyDescent="0.15">
      <c r="B34" s="49"/>
      <c r="C34" s="54"/>
      <c r="D34" s="80" t="str">
        <f t="shared" si="0"/>
        <v/>
      </c>
      <c r="E34" s="55">
        <f t="shared" si="1"/>
        <v>0</v>
      </c>
      <c r="F34" s="77">
        <f t="shared" si="2"/>
        <v>0</v>
      </c>
      <c r="G34" s="67" t="s">
        <v>173</v>
      </c>
      <c r="H34" s="605" t="s">
        <v>173</v>
      </c>
      <c r="I34" s="606"/>
      <c r="J34" s="595"/>
      <c r="K34" s="596"/>
      <c r="L34" s="597">
        <f t="shared" si="3"/>
        <v>0</v>
      </c>
      <c r="M34" s="598"/>
      <c r="N34" s="599"/>
      <c r="O34"/>
    </row>
    <row r="35" spans="2:15" s="19" customFormat="1" ht="20.100000000000001" customHeight="1" x14ac:dyDescent="0.15">
      <c r="B35" s="49"/>
      <c r="C35" s="54"/>
      <c r="D35" s="80" t="str">
        <f t="shared" si="0"/>
        <v/>
      </c>
      <c r="E35" s="55">
        <f t="shared" si="1"/>
        <v>0</v>
      </c>
      <c r="F35" s="77">
        <f t="shared" si="2"/>
        <v>0</v>
      </c>
      <c r="G35" s="67" t="s">
        <v>173</v>
      </c>
      <c r="H35" s="605" t="s">
        <v>173</v>
      </c>
      <c r="I35" s="606"/>
      <c r="J35" s="595"/>
      <c r="K35" s="596"/>
      <c r="L35" s="597">
        <f t="shared" si="3"/>
        <v>0</v>
      </c>
      <c r="M35" s="598"/>
      <c r="N35" s="599"/>
      <c r="O35"/>
    </row>
    <row r="36" spans="2:15" s="19" customFormat="1" ht="20.100000000000001" customHeight="1" x14ac:dyDescent="0.15">
      <c r="B36" s="49"/>
      <c r="C36" s="54"/>
      <c r="D36" s="80" t="str">
        <f t="shared" si="0"/>
        <v/>
      </c>
      <c r="E36" s="55">
        <f t="shared" si="1"/>
        <v>0</v>
      </c>
      <c r="F36" s="77">
        <f t="shared" si="2"/>
        <v>0</v>
      </c>
      <c r="G36" s="67" t="s">
        <v>173</v>
      </c>
      <c r="H36" s="605" t="s">
        <v>173</v>
      </c>
      <c r="I36" s="606"/>
      <c r="J36" s="595"/>
      <c r="K36" s="596"/>
      <c r="L36" s="597">
        <f t="shared" si="3"/>
        <v>0</v>
      </c>
      <c r="M36" s="598"/>
      <c r="N36" s="599"/>
      <c r="O36"/>
    </row>
    <row r="37" spans="2:15" s="19" customFormat="1" ht="20.100000000000001" customHeight="1" x14ac:dyDescent="0.15">
      <c r="B37" s="49"/>
      <c r="C37" s="54"/>
      <c r="D37" s="80" t="str">
        <f t="shared" si="0"/>
        <v/>
      </c>
      <c r="E37" s="55">
        <f t="shared" si="1"/>
        <v>0</v>
      </c>
      <c r="F37" s="77">
        <f t="shared" si="2"/>
        <v>0</v>
      </c>
      <c r="G37" s="67" t="s">
        <v>173</v>
      </c>
      <c r="H37" s="605" t="s">
        <v>173</v>
      </c>
      <c r="I37" s="606"/>
      <c r="J37" s="595"/>
      <c r="K37" s="596"/>
      <c r="L37" s="597">
        <f t="shared" si="3"/>
        <v>0</v>
      </c>
      <c r="M37" s="598"/>
      <c r="N37" s="599"/>
      <c r="O37"/>
    </row>
    <row r="38" spans="2:15" s="19" customFormat="1" ht="20.100000000000001" customHeight="1" x14ac:dyDescent="0.15">
      <c r="B38" s="49"/>
      <c r="C38" s="54"/>
      <c r="D38" s="80" t="str">
        <f t="shared" si="0"/>
        <v/>
      </c>
      <c r="E38" s="55">
        <f t="shared" si="1"/>
        <v>0</v>
      </c>
      <c r="F38" s="77">
        <f t="shared" si="2"/>
        <v>0</v>
      </c>
      <c r="G38" s="67" t="s">
        <v>173</v>
      </c>
      <c r="H38" s="605" t="s">
        <v>173</v>
      </c>
      <c r="I38" s="606"/>
      <c r="J38" s="595"/>
      <c r="K38" s="596"/>
      <c r="L38" s="597">
        <f t="shared" si="3"/>
        <v>0</v>
      </c>
      <c r="M38" s="598"/>
      <c r="N38" s="599"/>
      <c r="O38"/>
    </row>
    <row r="39" spans="2:15" s="19" customFormat="1" ht="20.100000000000001" customHeight="1" x14ac:dyDescent="0.15">
      <c r="B39" s="49"/>
      <c r="C39" s="54"/>
      <c r="D39" s="80" t="str">
        <f t="shared" si="0"/>
        <v/>
      </c>
      <c r="E39" s="55">
        <f t="shared" si="1"/>
        <v>0</v>
      </c>
      <c r="F39" s="77">
        <f t="shared" si="2"/>
        <v>0</v>
      </c>
      <c r="G39" s="67" t="s">
        <v>173</v>
      </c>
      <c r="H39" s="605" t="s">
        <v>173</v>
      </c>
      <c r="I39" s="606"/>
      <c r="J39" s="595"/>
      <c r="K39" s="596"/>
      <c r="L39" s="597">
        <f t="shared" si="3"/>
        <v>0</v>
      </c>
      <c r="M39" s="598"/>
      <c r="N39" s="599"/>
      <c r="O39"/>
    </row>
    <row r="40" spans="2:15" s="19" customFormat="1" ht="20.100000000000001" customHeight="1" x14ac:dyDescent="0.15">
      <c r="B40" s="49"/>
      <c r="C40" s="54"/>
      <c r="D40" s="80" t="str">
        <f t="shared" si="0"/>
        <v/>
      </c>
      <c r="E40" s="55">
        <f t="shared" si="1"/>
        <v>0</v>
      </c>
      <c r="F40" s="77">
        <f t="shared" si="2"/>
        <v>0</v>
      </c>
      <c r="G40" s="67" t="s">
        <v>173</v>
      </c>
      <c r="H40" s="605" t="s">
        <v>173</v>
      </c>
      <c r="I40" s="606"/>
      <c r="J40" s="595"/>
      <c r="K40" s="596"/>
      <c r="L40" s="597">
        <f t="shared" si="3"/>
        <v>0</v>
      </c>
      <c r="M40" s="598"/>
      <c r="N40" s="599"/>
      <c r="O40"/>
    </row>
    <row r="41" spans="2:15" s="19" customFormat="1" ht="20.100000000000001" customHeight="1" x14ac:dyDescent="0.15">
      <c r="B41" s="49"/>
      <c r="C41" s="54"/>
      <c r="D41" s="80" t="str">
        <f t="shared" si="0"/>
        <v/>
      </c>
      <c r="E41" s="55">
        <f t="shared" si="1"/>
        <v>0</v>
      </c>
      <c r="F41" s="77">
        <f t="shared" si="2"/>
        <v>0</v>
      </c>
      <c r="G41" s="67" t="s">
        <v>173</v>
      </c>
      <c r="H41" s="605" t="s">
        <v>173</v>
      </c>
      <c r="I41" s="606"/>
      <c r="J41" s="595"/>
      <c r="K41" s="596"/>
      <c r="L41" s="597">
        <f t="shared" si="3"/>
        <v>0</v>
      </c>
      <c r="M41" s="598"/>
      <c r="N41" s="599"/>
      <c r="O41"/>
    </row>
    <row r="42" spans="2:15" s="19" customFormat="1" ht="20.100000000000001" customHeight="1" x14ac:dyDescent="0.15">
      <c r="B42" s="49"/>
      <c r="C42" s="54"/>
      <c r="D42" s="80" t="str">
        <f t="shared" si="0"/>
        <v/>
      </c>
      <c r="E42" s="55">
        <f t="shared" si="1"/>
        <v>0</v>
      </c>
      <c r="F42" s="77">
        <f t="shared" si="2"/>
        <v>0</v>
      </c>
      <c r="G42" s="67" t="s">
        <v>173</v>
      </c>
      <c r="H42" s="605" t="s">
        <v>173</v>
      </c>
      <c r="I42" s="606"/>
      <c r="J42" s="595"/>
      <c r="K42" s="596"/>
      <c r="L42" s="597">
        <f t="shared" si="3"/>
        <v>0</v>
      </c>
      <c r="M42" s="598"/>
      <c r="N42" s="599"/>
      <c r="O42"/>
    </row>
    <row r="43" spans="2:15" s="19" customFormat="1" ht="20.100000000000001" customHeight="1" x14ac:dyDescent="0.15">
      <c r="B43" s="49"/>
      <c r="C43" s="54"/>
      <c r="D43" s="80" t="str">
        <f t="shared" si="0"/>
        <v/>
      </c>
      <c r="E43" s="55">
        <f t="shared" si="1"/>
        <v>0</v>
      </c>
      <c r="F43" s="77">
        <f t="shared" si="2"/>
        <v>0</v>
      </c>
      <c r="G43" s="67" t="s">
        <v>173</v>
      </c>
      <c r="H43" s="605" t="s">
        <v>173</v>
      </c>
      <c r="I43" s="606"/>
      <c r="J43" s="595"/>
      <c r="K43" s="596"/>
      <c r="L43" s="597">
        <f t="shared" si="3"/>
        <v>0</v>
      </c>
      <c r="M43" s="598"/>
      <c r="N43" s="599"/>
      <c r="O43"/>
    </row>
    <row r="44" spans="2:15" s="19" customFormat="1" ht="20.100000000000001" customHeight="1" x14ac:dyDescent="0.15">
      <c r="B44" s="49"/>
      <c r="C44" s="54"/>
      <c r="D44" s="80" t="str">
        <f t="shared" si="0"/>
        <v/>
      </c>
      <c r="E44" s="55">
        <f t="shared" si="1"/>
        <v>0</v>
      </c>
      <c r="F44" s="77">
        <f t="shared" si="2"/>
        <v>0</v>
      </c>
      <c r="G44" s="67" t="s">
        <v>173</v>
      </c>
      <c r="H44" s="605" t="s">
        <v>173</v>
      </c>
      <c r="I44" s="606"/>
      <c r="J44" s="595"/>
      <c r="K44" s="596"/>
      <c r="L44" s="597">
        <f t="shared" si="3"/>
        <v>0</v>
      </c>
      <c r="M44" s="598"/>
      <c r="N44" s="599"/>
      <c r="O44"/>
    </row>
    <row r="45" spans="2:15" s="19" customFormat="1" ht="20.100000000000001" customHeight="1" x14ac:dyDescent="0.15">
      <c r="B45" s="49"/>
      <c r="C45" s="54"/>
      <c r="D45" s="80" t="str">
        <f t="shared" si="0"/>
        <v/>
      </c>
      <c r="E45" s="55">
        <f t="shared" si="1"/>
        <v>0</v>
      </c>
      <c r="F45" s="77">
        <f t="shared" si="2"/>
        <v>0</v>
      </c>
      <c r="G45" s="67" t="s">
        <v>173</v>
      </c>
      <c r="H45" s="605" t="s">
        <v>173</v>
      </c>
      <c r="I45" s="606"/>
      <c r="J45" s="595"/>
      <c r="K45" s="596"/>
      <c r="L45" s="597">
        <f t="shared" si="3"/>
        <v>0</v>
      </c>
      <c r="M45" s="598"/>
      <c r="N45" s="599"/>
      <c r="O45"/>
    </row>
    <row r="46" spans="2:15" s="19" customFormat="1" ht="20.100000000000001" customHeight="1" x14ac:dyDescent="0.15">
      <c r="B46" s="49"/>
      <c r="C46" s="54"/>
      <c r="D46" s="80" t="str">
        <f t="shared" si="0"/>
        <v/>
      </c>
      <c r="E46" s="55">
        <f t="shared" si="1"/>
        <v>0</v>
      </c>
      <c r="F46" s="77">
        <f t="shared" si="2"/>
        <v>0</v>
      </c>
      <c r="G46" s="67" t="s">
        <v>173</v>
      </c>
      <c r="H46" s="605" t="s">
        <v>173</v>
      </c>
      <c r="I46" s="606"/>
      <c r="J46" s="595"/>
      <c r="K46" s="596"/>
      <c r="L46" s="597">
        <f t="shared" si="3"/>
        <v>0</v>
      </c>
      <c r="M46" s="598"/>
      <c r="N46" s="599"/>
      <c r="O46"/>
    </row>
    <row r="47" spans="2:15" s="19" customFormat="1" ht="20.100000000000001" customHeight="1" x14ac:dyDescent="0.15">
      <c r="B47" s="49"/>
      <c r="C47" s="54"/>
      <c r="D47" s="80" t="str">
        <f t="shared" si="0"/>
        <v/>
      </c>
      <c r="E47" s="55">
        <f t="shared" si="1"/>
        <v>0</v>
      </c>
      <c r="F47" s="77">
        <f t="shared" si="2"/>
        <v>0</v>
      </c>
      <c r="G47" s="67" t="s">
        <v>173</v>
      </c>
      <c r="H47" s="605" t="s">
        <v>173</v>
      </c>
      <c r="I47" s="606"/>
      <c r="J47" s="595"/>
      <c r="K47" s="596"/>
      <c r="L47" s="597">
        <f t="shared" si="3"/>
        <v>0</v>
      </c>
      <c r="M47" s="598"/>
      <c r="N47" s="599"/>
      <c r="O47"/>
    </row>
    <row r="48" spans="2:15" s="19" customFormat="1" ht="20.100000000000001" customHeight="1" x14ac:dyDescent="0.15">
      <c r="B48" s="49"/>
      <c r="C48" s="54"/>
      <c r="D48" s="80" t="str">
        <f t="shared" si="0"/>
        <v/>
      </c>
      <c r="E48" s="55">
        <f t="shared" si="1"/>
        <v>0</v>
      </c>
      <c r="F48" s="77">
        <f t="shared" si="2"/>
        <v>0</v>
      </c>
      <c r="G48" s="67" t="s">
        <v>173</v>
      </c>
      <c r="H48" s="605" t="s">
        <v>173</v>
      </c>
      <c r="I48" s="606"/>
      <c r="J48" s="595"/>
      <c r="K48" s="596"/>
      <c r="L48" s="597">
        <f t="shared" si="3"/>
        <v>0</v>
      </c>
      <c r="M48" s="598"/>
      <c r="N48" s="599"/>
      <c r="O48"/>
    </row>
    <row r="49" spans="2:15" s="19" customFormat="1" ht="20.100000000000001" customHeight="1" x14ac:dyDescent="0.15">
      <c r="B49" s="49"/>
      <c r="C49" s="54"/>
      <c r="D49" s="80" t="str">
        <f t="shared" si="0"/>
        <v/>
      </c>
      <c r="E49" s="55">
        <f t="shared" si="1"/>
        <v>0</v>
      </c>
      <c r="F49" s="77">
        <f t="shared" si="2"/>
        <v>0</v>
      </c>
      <c r="G49" s="67" t="s">
        <v>173</v>
      </c>
      <c r="H49" s="605" t="s">
        <v>173</v>
      </c>
      <c r="I49" s="606"/>
      <c r="J49" s="595"/>
      <c r="K49" s="596"/>
      <c r="L49" s="597">
        <f t="shared" si="3"/>
        <v>0</v>
      </c>
      <c r="M49" s="598"/>
      <c r="N49" s="599"/>
      <c r="O49"/>
    </row>
    <row r="50" spans="2:15" s="19" customFormat="1" ht="20.100000000000001" customHeight="1" x14ac:dyDescent="0.15">
      <c r="B50" s="49"/>
      <c r="C50" s="54"/>
      <c r="D50" s="80" t="str">
        <f t="shared" si="0"/>
        <v/>
      </c>
      <c r="E50" s="55">
        <f t="shared" si="1"/>
        <v>0</v>
      </c>
      <c r="F50" s="77">
        <f t="shared" si="2"/>
        <v>0</v>
      </c>
      <c r="G50" s="67" t="s">
        <v>173</v>
      </c>
      <c r="H50" s="605" t="s">
        <v>173</v>
      </c>
      <c r="I50" s="606"/>
      <c r="J50" s="595"/>
      <c r="K50" s="596"/>
      <c r="L50" s="597">
        <f t="shared" si="3"/>
        <v>0</v>
      </c>
      <c r="M50" s="598"/>
      <c r="N50" s="599"/>
      <c r="O50"/>
    </row>
    <row r="51" spans="2:15" s="19" customFormat="1" ht="20.100000000000001" customHeight="1" x14ac:dyDescent="0.15">
      <c r="B51" s="49"/>
      <c r="C51" s="54"/>
      <c r="D51" s="80" t="str">
        <f t="shared" si="0"/>
        <v/>
      </c>
      <c r="E51" s="55">
        <f t="shared" si="1"/>
        <v>0</v>
      </c>
      <c r="F51" s="77">
        <f t="shared" si="2"/>
        <v>0</v>
      </c>
      <c r="G51" s="67" t="s">
        <v>173</v>
      </c>
      <c r="H51" s="605" t="s">
        <v>173</v>
      </c>
      <c r="I51" s="606"/>
      <c r="J51" s="595"/>
      <c r="K51" s="596"/>
      <c r="L51" s="597">
        <f t="shared" si="3"/>
        <v>0</v>
      </c>
      <c r="M51" s="598"/>
      <c r="N51" s="599"/>
      <c r="O51"/>
    </row>
    <row r="52" spans="2:15" s="19" customFormat="1" ht="20.100000000000001" customHeight="1" x14ac:dyDescent="0.15">
      <c r="B52" s="49"/>
      <c r="C52" s="54"/>
      <c r="D52" s="80" t="str">
        <f t="shared" si="0"/>
        <v/>
      </c>
      <c r="E52" s="55">
        <f t="shared" si="1"/>
        <v>0</v>
      </c>
      <c r="F52" s="77">
        <f t="shared" si="2"/>
        <v>0</v>
      </c>
      <c r="G52" s="67" t="s">
        <v>173</v>
      </c>
      <c r="H52" s="605" t="s">
        <v>173</v>
      </c>
      <c r="I52" s="606"/>
      <c r="J52" s="595"/>
      <c r="K52" s="596"/>
      <c r="L52" s="597">
        <f t="shared" si="3"/>
        <v>0</v>
      </c>
      <c r="M52" s="598"/>
      <c r="N52" s="599"/>
      <c r="O52"/>
    </row>
    <row r="53" spans="2:15" s="19" customFormat="1" ht="20.100000000000001" customHeight="1" x14ac:dyDescent="0.15">
      <c r="B53" s="49"/>
      <c r="C53" s="54"/>
      <c r="D53" s="80" t="str">
        <f t="shared" si="0"/>
        <v/>
      </c>
      <c r="E53" s="55">
        <f t="shared" si="1"/>
        <v>0</v>
      </c>
      <c r="F53" s="77">
        <f t="shared" si="2"/>
        <v>0</v>
      </c>
      <c r="G53" s="67" t="s">
        <v>173</v>
      </c>
      <c r="H53" s="605" t="s">
        <v>173</v>
      </c>
      <c r="I53" s="606"/>
      <c r="J53" s="595"/>
      <c r="K53" s="596"/>
      <c r="L53" s="597">
        <f t="shared" si="3"/>
        <v>0</v>
      </c>
      <c r="M53" s="598"/>
      <c r="N53" s="599"/>
      <c r="O53"/>
    </row>
    <row r="54" spans="2:15" s="19" customFormat="1" ht="20.100000000000001" customHeight="1" x14ac:dyDescent="0.15">
      <c r="B54" s="49"/>
      <c r="C54" s="54"/>
      <c r="D54" s="80" t="str">
        <f t="shared" si="0"/>
        <v/>
      </c>
      <c r="E54" s="55">
        <f t="shared" si="1"/>
        <v>0</v>
      </c>
      <c r="F54" s="77">
        <f t="shared" si="2"/>
        <v>0</v>
      </c>
      <c r="G54" s="67" t="s">
        <v>173</v>
      </c>
      <c r="H54" s="605" t="s">
        <v>173</v>
      </c>
      <c r="I54" s="606"/>
      <c r="J54" s="595"/>
      <c r="K54" s="596"/>
      <c r="L54" s="597">
        <f t="shared" si="3"/>
        <v>0</v>
      </c>
      <c r="M54" s="598"/>
      <c r="N54" s="599"/>
      <c r="O54"/>
    </row>
    <row r="55" spans="2:15" s="19" customFormat="1" ht="20.100000000000001" customHeight="1" x14ac:dyDescent="0.15">
      <c r="B55" s="49"/>
      <c r="C55" s="54"/>
      <c r="D55" s="80" t="str">
        <f t="shared" si="0"/>
        <v/>
      </c>
      <c r="E55" s="55">
        <f t="shared" si="1"/>
        <v>0</v>
      </c>
      <c r="F55" s="77">
        <f t="shared" si="2"/>
        <v>0</v>
      </c>
      <c r="G55" s="67" t="s">
        <v>173</v>
      </c>
      <c r="H55" s="605" t="s">
        <v>173</v>
      </c>
      <c r="I55" s="606"/>
      <c r="J55" s="595"/>
      <c r="K55" s="596"/>
      <c r="L55" s="597">
        <f t="shared" si="3"/>
        <v>0</v>
      </c>
      <c r="M55" s="598"/>
      <c r="N55" s="599"/>
      <c r="O55"/>
    </row>
    <row r="56" spans="2:15" s="19" customFormat="1" ht="20.100000000000001" customHeight="1" x14ac:dyDescent="0.15">
      <c r="B56" s="49"/>
      <c r="C56" s="54"/>
      <c r="D56" s="80" t="str">
        <f t="shared" si="0"/>
        <v/>
      </c>
      <c r="E56" s="55">
        <f t="shared" si="1"/>
        <v>0</v>
      </c>
      <c r="F56" s="77">
        <f t="shared" si="2"/>
        <v>0</v>
      </c>
      <c r="G56" s="67" t="s">
        <v>173</v>
      </c>
      <c r="H56" s="605" t="s">
        <v>173</v>
      </c>
      <c r="I56" s="606"/>
      <c r="J56" s="595"/>
      <c r="K56" s="596"/>
      <c r="L56" s="597">
        <f t="shared" si="3"/>
        <v>0</v>
      </c>
      <c r="M56" s="598"/>
      <c r="N56" s="599"/>
      <c r="O56"/>
    </row>
    <row r="57" spans="2:15" s="19" customFormat="1" ht="20.100000000000001" customHeight="1" x14ac:dyDescent="0.15">
      <c r="B57" s="49"/>
      <c r="C57" s="54"/>
      <c r="D57" s="80" t="str">
        <f t="shared" si="0"/>
        <v/>
      </c>
      <c r="E57" s="55">
        <f t="shared" si="1"/>
        <v>0</v>
      </c>
      <c r="F57" s="77">
        <f t="shared" si="2"/>
        <v>0</v>
      </c>
      <c r="G57" s="67" t="s">
        <v>173</v>
      </c>
      <c r="H57" s="605" t="s">
        <v>173</v>
      </c>
      <c r="I57" s="606"/>
      <c r="J57" s="595"/>
      <c r="K57" s="596"/>
      <c r="L57" s="597">
        <f t="shared" si="3"/>
        <v>0</v>
      </c>
      <c r="M57" s="598"/>
      <c r="N57" s="599"/>
      <c r="O57"/>
    </row>
    <row r="58" spans="2:15" s="19" customFormat="1" ht="20.100000000000001" customHeight="1" x14ac:dyDescent="0.15">
      <c r="B58" s="49"/>
      <c r="C58" s="54"/>
      <c r="D58" s="80" t="str">
        <f t="shared" si="0"/>
        <v/>
      </c>
      <c r="E58" s="55">
        <f t="shared" si="1"/>
        <v>0</v>
      </c>
      <c r="F58" s="77">
        <f t="shared" si="2"/>
        <v>0</v>
      </c>
      <c r="G58" s="67" t="s">
        <v>173</v>
      </c>
      <c r="H58" s="605" t="s">
        <v>173</v>
      </c>
      <c r="I58" s="606"/>
      <c r="J58" s="595"/>
      <c r="K58" s="596"/>
      <c r="L58" s="597">
        <f t="shared" si="3"/>
        <v>0</v>
      </c>
      <c r="M58" s="598"/>
      <c r="N58" s="599"/>
      <c r="O58"/>
    </row>
    <row r="59" spans="2:15" s="19" customFormat="1" ht="20.100000000000001" customHeight="1" x14ac:dyDescent="0.15">
      <c r="B59" s="49"/>
      <c r="C59" s="54"/>
      <c r="D59" s="80" t="str">
        <f t="shared" si="0"/>
        <v/>
      </c>
      <c r="E59" s="55">
        <f t="shared" si="1"/>
        <v>0</v>
      </c>
      <c r="F59" s="77">
        <f t="shared" si="2"/>
        <v>0</v>
      </c>
      <c r="G59" s="67" t="s">
        <v>173</v>
      </c>
      <c r="H59" s="605" t="s">
        <v>173</v>
      </c>
      <c r="I59" s="606"/>
      <c r="J59" s="595"/>
      <c r="K59" s="596"/>
      <c r="L59" s="597">
        <f t="shared" si="3"/>
        <v>0</v>
      </c>
      <c r="M59" s="598"/>
      <c r="N59" s="599"/>
      <c r="O59"/>
    </row>
    <row r="60" spans="2:15" s="19" customFormat="1" ht="20.100000000000001" customHeight="1" x14ac:dyDescent="0.15">
      <c r="B60" s="49"/>
      <c r="C60" s="54"/>
      <c r="D60" s="80" t="str">
        <f t="shared" si="0"/>
        <v/>
      </c>
      <c r="E60" s="55">
        <f t="shared" si="1"/>
        <v>0</v>
      </c>
      <c r="F60" s="77">
        <f t="shared" si="2"/>
        <v>0</v>
      </c>
      <c r="G60" s="67" t="s">
        <v>173</v>
      </c>
      <c r="H60" s="605" t="s">
        <v>173</v>
      </c>
      <c r="I60" s="606"/>
      <c r="J60" s="595"/>
      <c r="K60" s="596"/>
      <c r="L60" s="597">
        <f t="shared" si="3"/>
        <v>0</v>
      </c>
      <c r="M60" s="598"/>
      <c r="N60" s="599"/>
      <c r="O60"/>
    </row>
    <row r="61" spans="2:15" s="19" customFormat="1" ht="20.100000000000001" customHeight="1" x14ac:dyDescent="0.15">
      <c r="B61" s="49"/>
      <c r="C61" s="54"/>
      <c r="D61" s="80" t="str">
        <f t="shared" si="0"/>
        <v/>
      </c>
      <c r="E61" s="55">
        <f t="shared" si="1"/>
        <v>0</v>
      </c>
      <c r="F61" s="77">
        <f t="shared" si="2"/>
        <v>0</v>
      </c>
      <c r="G61" s="67"/>
      <c r="H61" s="605"/>
      <c r="I61" s="606"/>
      <c r="J61" s="595"/>
      <c r="K61" s="596"/>
      <c r="L61" s="597">
        <f t="shared" si="3"/>
        <v>0</v>
      </c>
      <c r="M61" s="598"/>
      <c r="N61" s="599"/>
      <c r="O61"/>
    </row>
    <row r="62" spans="2:15" s="19" customFormat="1" ht="20.100000000000001" customHeight="1" x14ac:dyDescent="0.15">
      <c r="B62" s="49"/>
      <c r="C62" s="54"/>
      <c r="D62" s="80" t="str">
        <f t="shared" si="0"/>
        <v/>
      </c>
      <c r="E62" s="55">
        <f t="shared" si="1"/>
        <v>0</v>
      </c>
      <c r="F62" s="77">
        <f t="shared" si="2"/>
        <v>0</v>
      </c>
      <c r="G62" s="67"/>
      <c r="H62" s="605"/>
      <c r="I62" s="606"/>
      <c r="J62" s="595"/>
      <c r="K62" s="596"/>
      <c r="L62" s="597">
        <f t="shared" si="3"/>
        <v>0</v>
      </c>
      <c r="M62" s="598"/>
      <c r="N62" s="599"/>
      <c r="O62"/>
    </row>
    <row r="63" spans="2:15" s="19" customFormat="1" ht="20.100000000000001" customHeight="1" x14ac:dyDescent="0.15">
      <c r="B63" s="49"/>
      <c r="C63" s="54"/>
      <c r="D63" s="80" t="str">
        <f t="shared" si="0"/>
        <v/>
      </c>
      <c r="E63" s="55">
        <f t="shared" si="1"/>
        <v>0</v>
      </c>
      <c r="F63" s="77">
        <f t="shared" si="2"/>
        <v>0</v>
      </c>
      <c r="G63" s="67"/>
      <c r="H63" s="605"/>
      <c r="I63" s="606"/>
      <c r="J63" s="595"/>
      <c r="K63" s="596"/>
      <c r="L63" s="597">
        <f t="shared" si="3"/>
        <v>0</v>
      </c>
      <c r="M63" s="598"/>
      <c r="N63" s="599"/>
      <c r="O63"/>
    </row>
    <row r="64" spans="2:15" s="19" customFormat="1" ht="20.100000000000001" customHeight="1" x14ac:dyDescent="0.15">
      <c r="B64" s="49"/>
      <c r="C64" s="54"/>
      <c r="D64" s="80" t="str">
        <f t="shared" si="0"/>
        <v/>
      </c>
      <c r="E64" s="55">
        <f t="shared" si="1"/>
        <v>0</v>
      </c>
      <c r="F64" s="77">
        <f t="shared" si="2"/>
        <v>0</v>
      </c>
      <c r="G64" s="67"/>
      <c r="H64" s="605"/>
      <c r="I64" s="606"/>
      <c r="J64" s="595"/>
      <c r="K64" s="596"/>
      <c r="L64" s="597">
        <f t="shared" si="3"/>
        <v>0</v>
      </c>
      <c r="M64" s="598"/>
      <c r="N64" s="599"/>
      <c r="O64"/>
    </row>
    <row r="65" spans="2:15" s="19" customFormat="1" ht="20.100000000000001" customHeight="1" x14ac:dyDescent="0.15">
      <c r="B65" s="49"/>
      <c r="C65" s="54"/>
      <c r="D65" s="80" t="str">
        <f t="shared" si="0"/>
        <v/>
      </c>
      <c r="E65" s="55">
        <f t="shared" si="1"/>
        <v>0</v>
      </c>
      <c r="F65" s="77">
        <f t="shared" si="2"/>
        <v>0</v>
      </c>
      <c r="G65" s="67" t="s">
        <v>173</v>
      </c>
      <c r="H65" s="605" t="s">
        <v>173</v>
      </c>
      <c r="I65" s="606"/>
      <c r="J65" s="595"/>
      <c r="K65" s="596"/>
      <c r="L65" s="597">
        <f t="shared" si="3"/>
        <v>0</v>
      </c>
      <c r="M65" s="598"/>
      <c r="N65" s="599"/>
      <c r="O65"/>
    </row>
    <row r="66" spans="2:15" s="19" customFormat="1" ht="20.100000000000001" customHeight="1" x14ac:dyDescent="0.15">
      <c r="B66" s="49"/>
      <c r="C66" s="54"/>
      <c r="D66" s="80" t="str">
        <f t="shared" si="0"/>
        <v/>
      </c>
      <c r="E66" s="55">
        <f t="shared" si="1"/>
        <v>0</v>
      </c>
      <c r="F66" s="77">
        <f t="shared" si="2"/>
        <v>0</v>
      </c>
      <c r="G66" s="67" t="s">
        <v>173</v>
      </c>
      <c r="H66" s="605" t="s">
        <v>173</v>
      </c>
      <c r="I66" s="606"/>
      <c r="J66" s="595"/>
      <c r="K66" s="596"/>
      <c r="L66" s="597">
        <f t="shared" si="3"/>
        <v>0</v>
      </c>
      <c r="M66" s="598"/>
      <c r="N66" s="599"/>
      <c r="O66"/>
    </row>
    <row r="67" spans="2:15" s="19" customFormat="1" ht="20.100000000000001" customHeight="1" x14ac:dyDescent="0.15">
      <c r="B67" s="49"/>
      <c r="C67" s="54"/>
      <c r="D67" s="80" t="str">
        <f t="shared" si="0"/>
        <v/>
      </c>
      <c r="E67" s="55">
        <f t="shared" si="1"/>
        <v>0</v>
      </c>
      <c r="F67" s="77">
        <f t="shared" si="2"/>
        <v>0</v>
      </c>
      <c r="G67" s="67" t="s">
        <v>173</v>
      </c>
      <c r="H67" s="605" t="s">
        <v>173</v>
      </c>
      <c r="I67" s="606"/>
      <c r="J67" s="595"/>
      <c r="K67" s="596"/>
      <c r="L67" s="597">
        <f t="shared" si="3"/>
        <v>0</v>
      </c>
      <c r="M67" s="598"/>
      <c r="N67" s="599"/>
      <c r="O67"/>
    </row>
    <row r="68" spans="2:15" s="19" customFormat="1" ht="20.100000000000001" customHeight="1" x14ac:dyDescent="0.15">
      <c r="B68" s="49"/>
      <c r="C68" s="54"/>
      <c r="D68" s="80" t="str">
        <f t="shared" si="0"/>
        <v/>
      </c>
      <c r="E68" s="55">
        <f t="shared" si="1"/>
        <v>0</v>
      </c>
      <c r="F68" s="77">
        <f t="shared" si="2"/>
        <v>0</v>
      </c>
      <c r="G68" s="67" t="s">
        <v>173</v>
      </c>
      <c r="H68" s="605" t="s">
        <v>173</v>
      </c>
      <c r="I68" s="606"/>
      <c r="J68" s="595"/>
      <c r="K68" s="596"/>
      <c r="L68" s="597">
        <f t="shared" si="3"/>
        <v>0</v>
      </c>
      <c r="M68" s="598"/>
      <c r="N68" s="599"/>
      <c r="O68"/>
    </row>
    <row r="69" spans="2:15" s="19" customFormat="1" ht="20.100000000000001" customHeight="1" x14ac:dyDescent="0.15">
      <c r="B69" s="49"/>
      <c r="C69" s="54"/>
      <c r="D69" s="80" t="str">
        <f t="shared" si="0"/>
        <v/>
      </c>
      <c r="E69" s="55">
        <f t="shared" si="1"/>
        <v>0</v>
      </c>
      <c r="F69" s="77">
        <f t="shared" si="2"/>
        <v>0</v>
      </c>
      <c r="G69" s="67" t="s">
        <v>173</v>
      </c>
      <c r="H69" s="605" t="s">
        <v>173</v>
      </c>
      <c r="I69" s="606"/>
      <c r="J69" s="595"/>
      <c r="K69" s="596"/>
      <c r="L69" s="597">
        <f t="shared" si="3"/>
        <v>0</v>
      </c>
      <c r="M69" s="598"/>
      <c r="N69" s="599"/>
      <c r="O69"/>
    </row>
    <row r="70" spans="2:15" s="19" customFormat="1" ht="20.100000000000001" customHeight="1" x14ac:dyDescent="0.15">
      <c r="B70" s="49"/>
      <c r="C70" s="54"/>
      <c r="D70" s="80" t="str">
        <f t="shared" si="0"/>
        <v/>
      </c>
      <c r="E70" s="55">
        <f t="shared" si="1"/>
        <v>0</v>
      </c>
      <c r="F70" s="77">
        <f t="shared" si="2"/>
        <v>0</v>
      </c>
      <c r="G70" s="67" t="s">
        <v>173</v>
      </c>
      <c r="H70" s="605" t="s">
        <v>173</v>
      </c>
      <c r="I70" s="606"/>
      <c r="J70" s="595"/>
      <c r="K70" s="596"/>
      <c r="L70" s="597">
        <f t="shared" si="3"/>
        <v>0</v>
      </c>
      <c r="M70" s="598"/>
      <c r="N70" s="599"/>
      <c r="O70"/>
    </row>
    <row r="71" spans="2:15" s="19" customFormat="1" ht="20.100000000000001" customHeight="1" x14ac:dyDescent="0.15">
      <c r="B71" s="49"/>
      <c r="C71" s="54"/>
      <c r="D71" s="80" t="str">
        <f t="shared" si="0"/>
        <v/>
      </c>
      <c r="E71" s="55">
        <f t="shared" si="1"/>
        <v>0</v>
      </c>
      <c r="F71" s="77">
        <f t="shared" si="2"/>
        <v>0</v>
      </c>
      <c r="G71" s="67" t="s">
        <v>173</v>
      </c>
      <c r="H71" s="605" t="s">
        <v>173</v>
      </c>
      <c r="I71" s="606"/>
      <c r="J71" s="595"/>
      <c r="K71" s="596"/>
      <c r="L71" s="597">
        <f t="shared" si="3"/>
        <v>0</v>
      </c>
      <c r="M71" s="598"/>
      <c r="N71" s="599"/>
      <c r="O71"/>
    </row>
    <row r="72" spans="2:15" s="19" customFormat="1" ht="20.100000000000001" customHeight="1" x14ac:dyDescent="0.15">
      <c r="B72" s="49"/>
      <c r="C72" s="54"/>
      <c r="D72" s="80" t="str">
        <f t="shared" si="0"/>
        <v/>
      </c>
      <c r="E72" s="55">
        <f t="shared" si="1"/>
        <v>0</v>
      </c>
      <c r="F72" s="77">
        <f t="shared" si="2"/>
        <v>0</v>
      </c>
      <c r="G72" s="67" t="s">
        <v>173</v>
      </c>
      <c r="H72" s="605" t="s">
        <v>173</v>
      </c>
      <c r="I72" s="606"/>
      <c r="J72" s="595"/>
      <c r="K72" s="596"/>
      <c r="L72" s="597">
        <f t="shared" si="3"/>
        <v>0</v>
      </c>
      <c r="M72" s="598"/>
      <c r="N72" s="599"/>
      <c r="O72"/>
    </row>
    <row r="73" spans="2:15" s="19" customFormat="1" ht="20.100000000000001" customHeight="1" x14ac:dyDescent="0.15">
      <c r="B73" s="49"/>
      <c r="C73" s="54"/>
      <c r="D73" s="80" t="str">
        <f t="shared" si="0"/>
        <v/>
      </c>
      <c r="E73" s="55">
        <f t="shared" si="1"/>
        <v>0</v>
      </c>
      <c r="F73" s="77">
        <f t="shared" si="2"/>
        <v>0</v>
      </c>
      <c r="G73" s="67" t="s">
        <v>173</v>
      </c>
      <c r="H73" s="605" t="s">
        <v>173</v>
      </c>
      <c r="I73" s="606"/>
      <c r="J73" s="595"/>
      <c r="K73" s="596"/>
      <c r="L73" s="597">
        <f t="shared" si="3"/>
        <v>0</v>
      </c>
      <c r="M73" s="598"/>
      <c r="N73" s="599"/>
      <c r="O73"/>
    </row>
    <row r="74" spans="2:15" s="19" customFormat="1" ht="20.100000000000001" customHeight="1" x14ac:dyDescent="0.15">
      <c r="B74" s="49"/>
      <c r="C74" s="54"/>
      <c r="D74" s="80" t="str">
        <f t="shared" si="0"/>
        <v/>
      </c>
      <c r="E74" s="55">
        <f t="shared" si="1"/>
        <v>0</v>
      </c>
      <c r="F74" s="77">
        <f t="shared" si="2"/>
        <v>0</v>
      </c>
      <c r="G74" s="67" t="s">
        <v>173</v>
      </c>
      <c r="H74" s="605" t="s">
        <v>173</v>
      </c>
      <c r="I74" s="606"/>
      <c r="J74" s="595"/>
      <c r="K74" s="596"/>
      <c r="L74" s="597">
        <f t="shared" si="3"/>
        <v>0</v>
      </c>
      <c r="M74" s="598"/>
      <c r="N74" s="599"/>
      <c r="O74"/>
    </row>
    <row r="75" spans="2:15" s="19" customFormat="1" ht="20.100000000000001" customHeight="1" x14ac:dyDescent="0.15">
      <c r="B75" s="49"/>
      <c r="C75" s="54"/>
      <c r="D75" s="80" t="str">
        <f t="shared" si="0"/>
        <v/>
      </c>
      <c r="E75" s="55">
        <f t="shared" si="1"/>
        <v>0</v>
      </c>
      <c r="F75" s="77">
        <f t="shared" si="2"/>
        <v>0</v>
      </c>
      <c r="G75" s="67" t="s">
        <v>173</v>
      </c>
      <c r="H75" s="605" t="s">
        <v>173</v>
      </c>
      <c r="I75" s="606"/>
      <c r="J75" s="595"/>
      <c r="K75" s="596"/>
      <c r="L75" s="597">
        <f t="shared" si="3"/>
        <v>0</v>
      </c>
      <c r="M75" s="598"/>
      <c r="N75" s="599"/>
      <c r="O75"/>
    </row>
    <row r="76" spans="2:15" s="19" customFormat="1" ht="20.100000000000001" customHeight="1" x14ac:dyDescent="0.15">
      <c r="B76" s="49"/>
      <c r="C76" s="54"/>
      <c r="D76" s="80" t="str">
        <f t="shared" si="0"/>
        <v/>
      </c>
      <c r="E76" s="55">
        <f t="shared" si="1"/>
        <v>0</v>
      </c>
      <c r="F76" s="77">
        <f t="shared" si="2"/>
        <v>0</v>
      </c>
      <c r="G76" s="67" t="s">
        <v>173</v>
      </c>
      <c r="H76" s="605" t="s">
        <v>173</v>
      </c>
      <c r="I76" s="606"/>
      <c r="J76" s="595"/>
      <c r="K76" s="596"/>
      <c r="L76" s="597">
        <f t="shared" si="3"/>
        <v>0</v>
      </c>
      <c r="M76" s="598"/>
      <c r="N76" s="599"/>
      <c r="O76"/>
    </row>
    <row r="77" spans="2:15" s="19" customFormat="1" ht="20.100000000000001" customHeight="1" x14ac:dyDescent="0.15">
      <c r="B77" s="49"/>
      <c r="C77" s="54"/>
      <c r="D77" s="80" t="str">
        <f t="shared" si="0"/>
        <v/>
      </c>
      <c r="E77" s="55">
        <f t="shared" si="1"/>
        <v>0</v>
      </c>
      <c r="F77" s="77">
        <f t="shared" si="2"/>
        <v>0</v>
      </c>
      <c r="G77" s="67" t="s">
        <v>173</v>
      </c>
      <c r="H77" s="605" t="s">
        <v>173</v>
      </c>
      <c r="I77" s="606"/>
      <c r="J77" s="595"/>
      <c r="K77" s="596"/>
      <c r="L77" s="597">
        <f t="shared" si="3"/>
        <v>0</v>
      </c>
      <c r="M77" s="598"/>
      <c r="N77" s="599"/>
      <c r="O77"/>
    </row>
    <row r="78" spans="2:15" s="19" customFormat="1" ht="20.100000000000001" customHeight="1" x14ac:dyDescent="0.15">
      <c r="B78" s="49"/>
      <c r="C78" s="54"/>
      <c r="D78" s="80" t="str">
        <f t="shared" si="0"/>
        <v/>
      </c>
      <c r="E78" s="55">
        <f t="shared" si="1"/>
        <v>0</v>
      </c>
      <c r="F78" s="77">
        <f t="shared" si="2"/>
        <v>0</v>
      </c>
      <c r="G78" s="67" t="s">
        <v>173</v>
      </c>
      <c r="H78" s="605" t="s">
        <v>173</v>
      </c>
      <c r="I78" s="606"/>
      <c r="J78" s="595"/>
      <c r="K78" s="596"/>
      <c r="L78" s="597">
        <f t="shared" si="3"/>
        <v>0</v>
      </c>
      <c r="M78" s="598"/>
      <c r="N78" s="599"/>
      <c r="O78"/>
    </row>
    <row r="79" spans="2:15" s="19" customFormat="1" ht="20.100000000000001" customHeight="1" x14ac:dyDescent="0.15">
      <c r="B79" s="49"/>
      <c r="C79" s="54"/>
      <c r="D79" s="80" t="str">
        <f t="shared" si="0"/>
        <v/>
      </c>
      <c r="E79" s="55">
        <f t="shared" si="1"/>
        <v>0</v>
      </c>
      <c r="F79" s="77">
        <f t="shared" si="2"/>
        <v>0</v>
      </c>
      <c r="G79" s="67" t="s">
        <v>173</v>
      </c>
      <c r="H79" s="605" t="s">
        <v>173</v>
      </c>
      <c r="I79" s="606"/>
      <c r="J79" s="595"/>
      <c r="K79" s="596"/>
      <c r="L79" s="597">
        <f t="shared" si="3"/>
        <v>0</v>
      </c>
      <c r="M79" s="598"/>
      <c r="N79" s="599"/>
      <c r="O79"/>
    </row>
    <row r="80" spans="2:15" s="19" customFormat="1" ht="20.100000000000001" customHeight="1" x14ac:dyDescent="0.15">
      <c r="B80" s="49"/>
      <c r="C80" s="54"/>
      <c r="D80" s="80" t="str">
        <f t="shared" si="0"/>
        <v/>
      </c>
      <c r="E80" s="55">
        <f t="shared" si="1"/>
        <v>0</v>
      </c>
      <c r="F80" s="77">
        <f t="shared" si="2"/>
        <v>0</v>
      </c>
      <c r="G80" s="67" t="s">
        <v>173</v>
      </c>
      <c r="H80" s="605" t="s">
        <v>173</v>
      </c>
      <c r="I80" s="606"/>
      <c r="J80" s="595"/>
      <c r="K80" s="596"/>
      <c r="L80" s="597">
        <f t="shared" si="3"/>
        <v>0</v>
      </c>
      <c r="M80" s="598"/>
      <c r="N80" s="599"/>
      <c r="O80"/>
    </row>
    <row r="81" spans="2:15" s="19" customFormat="1" ht="20.100000000000001" customHeight="1" x14ac:dyDescent="0.15">
      <c r="B81" s="49"/>
      <c r="C81" s="54"/>
      <c r="D81" s="80" t="str">
        <f t="shared" ref="D81:D144" si="4">IF(C81="","",IF(C81&gt;90000,90000,IF(C81&lt;=30000,"3万円以下は対象外です",C81)))</f>
        <v/>
      </c>
      <c r="E81" s="55">
        <f t="shared" ref="E81:E144" si="5">IF(C81="",0,-30000)</f>
        <v>0</v>
      </c>
      <c r="F81" s="77">
        <f t="shared" ref="F81:F144" si="6">IF(D81="",0,D81+E81)</f>
        <v>0</v>
      </c>
      <c r="G81" s="67" t="s">
        <v>173</v>
      </c>
      <c r="H81" s="605" t="s">
        <v>173</v>
      </c>
      <c r="I81" s="606"/>
      <c r="J81" s="595"/>
      <c r="K81" s="596"/>
      <c r="L81" s="597">
        <f t="shared" ref="L81:L144" si="7">IF(C81="",0,IF(G81="○",F81+30000,IF(H81="○",F81+15000,F81)))</f>
        <v>0</v>
      </c>
      <c r="M81" s="598"/>
      <c r="N81" s="599"/>
      <c r="O81"/>
    </row>
    <row r="82" spans="2:15" s="19" customFormat="1" ht="20.100000000000001" customHeight="1" x14ac:dyDescent="0.15">
      <c r="B82" s="49"/>
      <c r="C82" s="54"/>
      <c r="D82" s="80" t="str">
        <f t="shared" si="4"/>
        <v/>
      </c>
      <c r="E82" s="55">
        <f t="shared" si="5"/>
        <v>0</v>
      </c>
      <c r="F82" s="77">
        <f t="shared" si="6"/>
        <v>0</v>
      </c>
      <c r="G82" s="67" t="s">
        <v>173</v>
      </c>
      <c r="H82" s="605" t="s">
        <v>173</v>
      </c>
      <c r="I82" s="606"/>
      <c r="J82" s="595"/>
      <c r="K82" s="596"/>
      <c r="L82" s="597">
        <f t="shared" si="7"/>
        <v>0</v>
      </c>
      <c r="M82" s="598"/>
      <c r="N82" s="599"/>
      <c r="O82"/>
    </row>
    <row r="83" spans="2:15" s="19" customFormat="1" ht="20.100000000000001" customHeight="1" x14ac:dyDescent="0.15">
      <c r="B83" s="49"/>
      <c r="C83" s="54"/>
      <c r="D83" s="80" t="str">
        <f t="shared" si="4"/>
        <v/>
      </c>
      <c r="E83" s="55">
        <f t="shared" si="5"/>
        <v>0</v>
      </c>
      <c r="F83" s="77">
        <f t="shared" si="6"/>
        <v>0</v>
      </c>
      <c r="G83" s="67" t="s">
        <v>173</v>
      </c>
      <c r="H83" s="605" t="s">
        <v>173</v>
      </c>
      <c r="I83" s="606"/>
      <c r="J83" s="595"/>
      <c r="K83" s="596"/>
      <c r="L83" s="597">
        <f t="shared" si="7"/>
        <v>0</v>
      </c>
      <c r="M83" s="598"/>
      <c r="N83" s="599"/>
      <c r="O83"/>
    </row>
    <row r="84" spans="2:15" s="19" customFormat="1" ht="20.100000000000001" customHeight="1" x14ac:dyDescent="0.15">
      <c r="B84" s="49"/>
      <c r="C84" s="54"/>
      <c r="D84" s="80" t="str">
        <f t="shared" si="4"/>
        <v/>
      </c>
      <c r="E84" s="55">
        <f t="shared" si="5"/>
        <v>0</v>
      </c>
      <c r="F84" s="77">
        <f t="shared" si="6"/>
        <v>0</v>
      </c>
      <c r="G84" s="67" t="s">
        <v>173</v>
      </c>
      <c r="H84" s="605" t="s">
        <v>173</v>
      </c>
      <c r="I84" s="606"/>
      <c r="J84" s="595"/>
      <c r="K84" s="596"/>
      <c r="L84" s="597">
        <f t="shared" si="7"/>
        <v>0</v>
      </c>
      <c r="M84" s="598"/>
      <c r="N84" s="599"/>
      <c r="O84"/>
    </row>
    <row r="85" spans="2:15" s="19" customFormat="1" ht="20.100000000000001" customHeight="1" x14ac:dyDescent="0.15">
      <c r="B85" s="49"/>
      <c r="C85" s="54"/>
      <c r="D85" s="80" t="str">
        <f t="shared" si="4"/>
        <v/>
      </c>
      <c r="E85" s="55">
        <f t="shared" si="5"/>
        <v>0</v>
      </c>
      <c r="F85" s="77">
        <f t="shared" si="6"/>
        <v>0</v>
      </c>
      <c r="G85" s="67" t="s">
        <v>173</v>
      </c>
      <c r="H85" s="605" t="s">
        <v>173</v>
      </c>
      <c r="I85" s="606"/>
      <c r="J85" s="595"/>
      <c r="K85" s="596"/>
      <c r="L85" s="597">
        <f t="shared" si="7"/>
        <v>0</v>
      </c>
      <c r="M85" s="598"/>
      <c r="N85" s="599"/>
      <c r="O85"/>
    </row>
    <row r="86" spans="2:15" s="19" customFormat="1" ht="20.100000000000001" customHeight="1" x14ac:dyDescent="0.15">
      <c r="B86" s="49"/>
      <c r="C86" s="54"/>
      <c r="D86" s="80" t="str">
        <f t="shared" si="4"/>
        <v/>
      </c>
      <c r="E86" s="55">
        <f t="shared" si="5"/>
        <v>0</v>
      </c>
      <c r="F86" s="77">
        <f t="shared" si="6"/>
        <v>0</v>
      </c>
      <c r="G86" s="67" t="s">
        <v>173</v>
      </c>
      <c r="H86" s="605" t="s">
        <v>173</v>
      </c>
      <c r="I86" s="606"/>
      <c r="J86" s="595"/>
      <c r="K86" s="596"/>
      <c r="L86" s="597">
        <f t="shared" si="7"/>
        <v>0</v>
      </c>
      <c r="M86" s="598"/>
      <c r="N86" s="599"/>
      <c r="O86"/>
    </row>
    <row r="87" spans="2:15" s="19" customFormat="1" ht="20.100000000000001" customHeight="1" x14ac:dyDescent="0.15">
      <c r="B87" s="49"/>
      <c r="C87" s="54"/>
      <c r="D87" s="80" t="str">
        <f t="shared" si="4"/>
        <v/>
      </c>
      <c r="E87" s="55">
        <f t="shared" si="5"/>
        <v>0</v>
      </c>
      <c r="F87" s="77">
        <f t="shared" si="6"/>
        <v>0</v>
      </c>
      <c r="G87" s="67" t="s">
        <v>173</v>
      </c>
      <c r="H87" s="605" t="s">
        <v>173</v>
      </c>
      <c r="I87" s="606"/>
      <c r="J87" s="595"/>
      <c r="K87" s="596"/>
      <c r="L87" s="597">
        <f t="shared" si="7"/>
        <v>0</v>
      </c>
      <c r="M87" s="598"/>
      <c r="N87" s="599"/>
      <c r="O87"/>
    </row>
    <row r="88" spans="2:15" s="19" customFormat="1" ht="20.100000000000001" customHeight="1" x14ac:dyDescent="0.15">
      <c r="B88" s="49"/>
      <c r="C88" s="54"/>
      <c r="D88" s="80" t="str">
        <f t="shared" si="4"/>
        <v/>
      </c>
      <c r="E88" s="55">
        <f t="shared" si="5"/>
        <v>0</v>
      </c>
      <c r="F88" s="77">
        <f t="shared" si="6"/>
        <v>0</v>
      </c>
      <c r="G88" s="67" t="s">
        <v>173</v>
      </c>
      <c r="H88" s="605" t="s">
        <v>173</v>
      </c>
      <c r="I88" s="606"/>
      <c r="J88" s="595"/>
      <c r="K88" s="596"/>
      <c r="L88" s="597">
        <f t="shared" si="7"/>
        <v>0</v>
      </c>
      <c r="M88" s="598"/>
      <c r="N88" s="599"/>
      <c r="O88"/>
    </row>
    <row r="89" spans="2:15" s="19" customFormat="1" ht="20.100000000000001" customHeight="1" x14ac:dyDescent="0.15">
      <c r="B89" s="49"/>
      <c r="C89" s="54"/>
      <c r="D89" s="80" t="str">
        <f t="shared" si="4"/>
        <v/>
      </c>
      <c r="E89" s="55">
        <f t="shared" si="5"/>
        <v>0</v>
      </c>
      <c r="F89" s="77">
        <f t="shared" si="6"/>
        <v>0</v>
      </c>
      <c r="G89" s="67" t="s">
        <v>173</v>
      </c>
      <c r="H89" s="605" t="s">
        <v>173</v>
      </c>
      <c r="I89" s="606"/>
      <c r="J89" s="595"/>
      <c r="K89" s="596"/>
      <c r="L89" s="597">
        <f t="shared" si="7"/>
        <v>0</v>
      </c>
      <c r="M89" s="598"/>
      <c r="N89" s="599"/>
      <c r="O89"/>
    </row>
    <row r="90" spans="2:15" s="19" customFormat="1" ht="20.100000000000001" customHeight="1" x14ac:dyDescent="0.15">
      <c r="B90" s="49"/>
      <c r="C90" s="54"/>
      <c r="D90" s="80" t="str">
        <f t="shared" si="4"/>
        <v/>
      </c>
      <c r="E90" s="55">
        <f t="shared" si="5"/>
        <v>0</v>
      </c>
      <c r="F90" s="77">
        <f t="shared" si="6"/>
        <v>0</v>
      </c>
      <c r="G90" s="67" t="s">
        <v>173</v>
      </c>
      <c r="H90" s="605" t="s">
        <v>173</v>
      </c>
      <c r="I90" s="606"/>
      <c r="J90" s="595"/>
      <c r="K90" s="596"/>
      <c r="L90" s="597">
        <f t="shared" si="7"/>
        <v>0</v>
      </c>
      <c r="M90" s="598"/>
      <c r="N90" s="599"/>
      <c r="O90"/>
    </row>
    <row r="91" spans="2:15" s="19" customFormat="1" ht="20.100000000000001" customHeight="1" x14ac:dyDescent="0.15">
      <c r="B91" s="49"/>
      <c r="C91" s="54"/>
      <c r="D91" s="80" t="str">
        <f t="shared" si="4"/>
        <v/>
      </c>
      <c r="E91" s="55">
        <f t="shared" si="5"/>
        <v>0</v>
      </c>
      <c r="F91" s="77">
        <f t="shared" si="6"/>
        <v>0</v>
      </c>
      <c r="G91" s="67" t="s">
        <v>173</v>
      </c>
      <c r="H91" s="605" t="s">
        <v>173</v>
      </c>
      <c r="I91" s="606"/>
      <c r="J91" s="595"/>
      <c r="K91" s="596"/>
      <c r="L91" s="597">
        <f t="shared" si="7"/>
        <v>0</v>
      </c>
      <c r="M91" s="598"/>
      <c r="N91" s="599"/>
      <c r="O91"/>
    </row>
    <row r="92" spans="2:15" s="19" customFormat="1" ht="20.100000000000001" customHeight="1" x14ac:dyDescent="0.15">
      <c r="B92" s="49"/>
      <c r="C92" s="54"/>
      <c r="D92" s="80" t="str">
        <f t="shared" si="4"/>
        <v/>
      </c>
      <c r="E92" s="55">
        <f t="shared" si="5"/>
        <v>0</v>
      </c>
      <c r="F92" s="77">
        <f t="shared" si="6"/>
        <v>0</v>
      </c>
      <c r="G92" s="67" t="s">
        <v>173</v>
      </c>
      <c r="H92" s="605" t="s">
        <v>173</v>
      </c>
      <c r="I92" s="606"/>
      <c r="J92" s="595"/>
      <c r="K92" s="596"/>
      <c r="L92" s="597">
        <f t="shared" si="7"/>
        <v>0</v>
      </c>
      <c r="M92" s="598"/>
      <c r="N92" s="599"/>
      <c r="O92"/>
    </row>
    <row r="93" spans="2:15" s="19" customFormat="1" ht="20.100000000000001" customHeight="1" x14ac:dyDescent="0.15">
      <c r="B93" s="49"/>
      <c r="C93" s="54"/>
      <c r="D93" s="80" t="str">
        <f t="shared" si="4"/>
        <v/>
      </c>
      <c r="E93" s="55">
        <f t="shared" si="5"/>
        <v>0</v>
      </c>
      <c r="F93" s="77">
        <f t="shared" si="6"/>
        <v>0</v>
      </c>
      <c r="G93" s="67" t="s">
        <v>173</v>
      </c>
      <c r="H93" s="605" t="s">
        <v>173</v>
      </c>
      <c r="I93" s="606"/>
      <c r="J93" s="595"/>
      <c r="K93" s="596"/>
      <c r="L93" s="597">
        <f t="shared" si="7"/>
        <v>0</v>
      </c>
      <c r="M93" s="598"/>
      <c r="N93" s="599"/>
      <c r="O93"/>
    </row>
    <row r="94" spans="2:15" s="19" customFormat="1" ht="20.100000000000001" customHeight="1" x14ac:dyDescent="0.15">
      <c r="B94" s="49"/>
      <c r="C94" s="54"/>
      <c r="D94" s="80" t="str">
        <f t="shared" si="4"/>
        <v/>
      </c>
      <c r="E94" s="55">
        <f t="shared" si="5"/>
        <v>0</v>
      </c>
      <c r="F94" s="77">
        <f t="shared" si="6"/>
        <v>0</v>
      </c>
      <c r="G94" s="67" t="s">
        <v>173</v>
      </c>
      <c r="H94" s="605" t="s">
        <v>173</v>
      </c>
      <c r="I94" s="606"/>
      <c r="J94" s="595"/>
      <c r="K94" s="596"/>
      <c r="L94" s="597">
        <f t="shared" si="7"/>
        <v>0</v>
      </c>
      <c r="M94" s="598"/>
      <c r="N94" s="599"/>
      <c r="O94"/>
    </row>
    <row r="95" spans="2:15" s="19" customFormat="1" ht="20.100000000000001" customHeight="1" x14ac:dyDescent="0.15">
      <c r="B95" s="49"/>
      <c r="C95" s="54"/>
      <c r="D95" s="80" t="str">
        <f t="shared" si="4"/>
        <v/>
      </c>
      <c r="E95" s="55">
        <f t="shared" si="5"/>
        <v>0</v>
      </c>
      <c r="F95" s="77">
        <f t="shared" si="6"/>
        <v>0</v>
      </c>
      <c r="G95" s="67" t="s">
        <v>173</v>
      </c>
      <c r="H95" s="605" t="s">
        <v>173</v>
      </c>
      <c r="I95" s="606"/>
      <c r="J95" s="595"/>
      <c r="K95" s="596"/>
      <c r="L95" s="597">
        <f t="shared" si="7"/>
        <v>0</v>
      </c>
      <c r="M95" s="598"/>
      <c r="N95" s="599"/>
      <c r="O95"/>
    </row>
    <row r="96" spans="2:15" s="19" customFormat="1" ht="20.100000000000001" customHeight="1" x14ac:dyDescent="0.15">
      <c r="B96" s="49"/>
      <c r="C96" s="54"/>
      <c r="D96" s="80" t="str">
        <f t="shared" si="4"/>
        <v/>
      </c>
      <c r="E96" s="55">
        <f t="shared" si="5"/>
        <v>0</v>
      </c>
      <c r="F96" s="77">
        <f t="shared" si="6"/>
        <v>0</v>
      </c>
      <c r="G96" s="67" t="s">
        <v>173</v>
      </c>
      <c r="H96" s="605" t="s">
        <v>173</v>
      </c>
      <c r="I96" s="606"/>
      <c r="J96" s="595"/>
      <c r="K96" s="596"/>
      <c r="L96" s="597">
        <f t="shared" si="7"/>
        <v>0</v>
      </c>
      <c r="M96" s="598"/>
      <c r="N96" s="599"/>
      <c r="O96"/>
    </row>
    <row r="97" spans="2:15" s="19" customFormat="1" ht="20.100000000000001" customHeight="1" x14ac:dyDescent="0.15">
      <c r="B97" s="49"/>
      <c r="C97" s="54"/>
      <c r="D97" s="80" t="str">
        <f t="shared" si="4"/>
        <v/>
      </c>
      <c r="E97" s="55">
        <f t="shared" si="5"/>
        <v>0</v>
      </c>
      <c r="F97" s="77">
        <f t="shared" si="6"/>
        <v>0</v>
      </c>
      <c r="G97" s="67" t="s">
        <v>173</v>
      </c>
      <c r="H97" s="605" t="s">
        <v>173</v>
      </c>
      <c r="I97" s="606"/>
      <c r="J97" s="595"/>
      <c r="K97" s="596"/>
      <c r="L97" s="597">
        <f t="shared" si="7"/>
        <v>0</v>
      </c>
      <c r="M97" s="598"/>
      <c r="N97" s="599"/>
      <c r="O97"/>
    </row>
    <row r="98" spans="2:15" s="19" customFormat="1" ht="20.100000000000001" customHeight="1" x14ac:dyDescent="0.15">
      <c r="B98" s="49"/>
      <c r="C98" s="54"/>
      <c r="D98" s="80" t="str">
        <f t="shared" si="4"/>
        <v/>
      </c>
      <c r="E98" s="55">
        <f t="shared" si="5"/>
        <v>0</v>
      </c>
      <c r="F98" s="77">
        <f t="shared" si="6"/>
        <v>0</v>
      </c>
      <c r="G98" s="67" t="s">
        <v>173</v>
      </c>
      <c r="H98" s="605" t="s">
        <v>173</v>
      </c>
      <c r="I98" s="606"/>
      <c r="J98" s="595"/>
      <c r="K98" s="596"/>
      <c r="L98" s="597">
        <f t="shared" si="7"/>
        <v>0</v>
      </c>
      <c r="M98" s="598"/>
      <c r="N98" s="599"/>
      <c r="O98"/>
    </row>
    <row r="99" spans="2:15" s="19" customFormat="1" ht="20.100000000000001" customHeight="1" x14ac:dyDescent="0.15">
      <c r="B99" s="49"/>
      <c r="C99" s="54"/>
      <c r="D99" s="80" t="str">
        <f t="shared" si="4"/>
        <v/>
      </c>
      <c r="E99" s="55">
        <f t="shared" si="5"/>
        <v>0</v>
      </c>
      <c r="F99" s="77">
        <f t="shared" si="6"/>
        <v>0</v>
      </c>
      <c r="G99" s="67" t="s">
        <v>173</v>
      </c>
      <c r="H99" s="605" t="s">
        <v>173</v>
      </c>
      <c r="I99" s="606"/>
      <c r="J99" s="595"/>
      <c r="K99" s="596"/>
      <c r="L99" s="597">
        <f t="shared" si="7"/>
        <v>0</v>
      </c>
      <c r="M99" s="598"/>
      <c r="N99" s="599"/>
      <c r="O99"/>
    </row>
    <row r="100" spans="2:15" s="19" customFormat="1" ht="20.100000000000001" customHeight="1" x14ac:dyDescent="0.15">
      <c r="B100" s="49"/>
      <c r="C100" s="54"/>
      <c r="D100" s="80" t="str">
        <f t="shared" si="4"/>
        <v/>
      </c>
      <c r="E100" s="55">
        <f t="shared" si="5"/>
        <v>0</v>
      </c>
      <c r="F100" s="77">
        <f t="shared" si="6"/>
        <v>0</v>
      </c>
      <c r="G100" s="67" t="s">
        <v>173</v>
      </c>
      <c r="H100" s="605" t="s">
        <v>173</v>
      </c>
      <c r="I100" s="606"/>
      <c r="J100" s="595"/>
      <c r="K100" s="596"/>
      <c r="L100" s="597">
        <f t="shared" si="7"/>
        <v>0</v>
      </c>
      <c r="M100" s="598"/>
      <c r="N100" s="599"/>
      <c r="O100"/>
    </row>
    <row r="101" spans="2:15" s="19" customFormat="1" ht="20.100000000000001" customHeight="1" x14ac:dyDescent="0.15">
      <c r="B101" s="49"/>
      <c r="C101" s="54"/>
      <c r="D101" s="80" t="str">
        <f t="shared" si="4"/>
        <v/>
      </c>
      <c r="E101" s="55">
        <f t="shared" si="5"/>
        <v>0</v>
      </c>
      <c r="F101" s="77">
        <f t="shared" si="6"/>
        <v>0</v>
      </c>
      <c r="G101" s="67" t="s">
        <v>173</v>
      </c>
      <c r="H101" s="605" t="s">
        <v>173</v>
      </c>
      <c r="I101" s="606"/>
      <c r="J101" s="595"/>
      <c r="K101" s="596"/>
      <c r="L101" s="597">
        <f t="shared" si="7"/>
        <v>0</v>
      </c>
      <c r="M101" s="598"/>
      <c r="N101" s="599"/>
      <c r="O101"/>
    </row>
    <row r="102" spans="2:15" s="19" customFormat="1" ht="20.100000000000001" customHeight="1" x14ac:dyDescent="0.15">
      <c r="B102" s="49"/>
      <c r="C102" s="54"/>
      <c r="D102" s="80" t="str">
        <f t="shared" si="4"/>
        <v/>
      </c>
      <c r="E102" s="55">
        <f t="shared" si="5"/>
        <v>0</v>
      </c>
      <c r="F102" s="77">
        <f t="shared" si="6"/>
        <v>0</v>
      </c>
      <c r="G102" s="67" t="s">
        <v>173</v>
      </c>
      <c r="H102" s="605" t="s">
        <v>173</v>
      </c>
      <c r="I102" s="606"/>
      <c r="J102" s="595"/>
      <c r="K102" s="596"/>
      <c r="L102" s="597">
        <f t="shared" si="7"/>
        <v>0</v>
      </c>
      <c r="M102" s="598"/>
      <c r="N102" s="599"/>
      <c r="O102"/>
    </row>
    <row r="103" spans="2:15" s="19" customFormat="1" ht="20.100000000000001" customHeight="1" x14ac:dyDescent="0.15">
      <c r="B103" s="49"/>
      <c r="C103" s="54"/>
      <c r="D103" s="80" t="str">
        <f t="shared" si="4"/>
        <v/>
      </c>
      <c r="E103" s="55">
        <f t="shared" si="5"/>
        <v>0</v>
      </c>
      <c r="F103" s="77">
        <f t="shared" si="6"/>
        <v>0</v>
      </c>
      <c r="G103" s="67" t="s">
        <v>173</v>
      </c>
      <c r="H103" s="605" t="s">
        <v>173</v>
      </c>
      <c r="I103" s="606"/>
      <c r="J103" s="595"/>
      <c r="K103" s="596"/>
      <c r="L103" s="597">
        <f t="shared" si="7"/>
        <v>0</v>
      </c>
      <c r="M103" s="598"/>
      <c r="N103" s="599"/>
      <c r="O103"/>
    </row>
    <row r="104" spans="2:15" s="19" customFormat="1" ht="20.100000000000001" customHeight="1" x14ac:dyDescent="0.15">
      <c r="B104" s="49"/>
      <c r="C104" s="54"/>
      <c r="D104" s="80" t="str">
        <f t="shared" si="4"/>
        <v/>
      </c>
      <c r="E104" s="55">
        <f t="shared" si="5"/>
        <v>0</v>
      </c>
      <c r="F104" s="77">
        <f t="shared" si="6"/>
        <v>0</v>
      </c>
      <c r="G104" s="67" t="s">
        <v>173</v>
      </c>
      <c r="H104" s="605" t="s">
        <v>173</v>
      </c>
      <c r="I104" s="606"/>
      <c r="J104" s="595"/>
      <c r="K104" s="596"/>
      <c r="L104" s="597">
        <f t="shared" si="7"/>
        <v>0</v>
      </c>
      <c r="M104" s="598"/>
      <c r="N104" s="599"/>
      <c r="O104"/>
    </row>
    <row r="105" spans="2:15" s="19" customFormat="1" ht="20.100000000000001" customHeight="1" x14ac:dyDescent="0.15">
      <c r="B105" s="49"/>
      <c r="C105" s="54"/>
      <c r="D105" s="80" t="str">
        <f t="shared" si="4"/>
        <v/>
      </c>
      <c r="E105" s="55">
        <f t="shared" si="5"/>
        <v>0</v>
      </c>
      <c r="F105" s="77">
        <f t="shared" si="6"/>
        <v>0</v>
      </c>
      <c r="G105" s="67" t="s">
        <v>173</v>
      </c>
      <c r="H105" s="605" t="s">
        <v>173</v>
      </c>
      <c r="I105" s="606"/>
      <c r="J105" s="595"/>
      <c r="K105" s="596"/>
      <c r="L105" s="597">
        <f t="shared" si="7"/>
        <v>0</v>
      </c>
      <c r="M105" s="598"/>
      <c r="N105" s="599"/>
      <c r="O105"/>
    </row>
    <row r="106" spans="2:15" s="19" customFormat="1" ht="20.100000000000001" customHeight="1" x14ac:dyDescent="0.15">
      <c r="B106" s="49"/>
      <c r="C106" s="54"/>
      <c r="D106" s="80" t="str">
        <f t="shared" si="4"/>
        <v/>
      </c>
      <c r="E106" s="55">
        <f t="shared" si="5"/>
        <v>0</v>
      </c>
      <c r="F106" s="77">
        <f t="shared" si="6"/>
        <v>0</v>
      </c>
      <c r="G106" s="67" t="s">
        <v>173</v>
      </c>
      <c r="H106" s="605" t="s">
        <v>173</v>
      </c>
      <c r="I106" s="606"/>
      <c r="J106" s="595"/>
      <c r="K106" s="596"/>
      <c r="L106" s="597">
        <f t="shared" si="7"/>
        <v>0</v>
      </c>
      <c r="M106" s="598"/>
      <c r="N106" s="599"/>
      <c r="O106"/>
    </row>
    <row r="107" spans="2:15" s="19" customFormat="1" ht="20.100000000000001" customHeight="1" x14ac:dyDescent="0.15">
      <c r="B107" s="49"/>
      <c r="C107" s="54"/>
      <c r="D107" s="80" t="str">
        <f t="shared" si="4"/>
        <v/>
      </c>
      <c r="E107" s="55">
        <f t="shared" si="5"/>
        <v>0</v>
      </c>
      <c r="F107" s="77">
        <f t="shared" si="6"/>
        <v>0</v>
      </c>
      <c r="G107" s="67" t="s">
        <v>173</v>
      </c>
      <c r="H107" s="605" t="s">
        <v>173</v>
      </c>
      <c r="I107" s="606"/>
      <c r="J107" s="595"/>
      <c r="K107" s="596"/>
      <c r="L107" s="597">
        <f t="shared" si="7"/>
        <v>0</v>
      </c>
      <c r="M107" s="598"/>
      <c r="N107" s="599"/>
      <c r="O107"/>
    </row>
    <row r="108" spans="2:15" s="19" customFormat="1" ht="20.100000000000001" customHeight="1" x14ac:dyDescent="0.15">
      <c r="B108" s="49"/>
      <c r="C108" s="54"/>
      <c r="D108" s="80" t="str">
        <f t="shared" si="4"/>
        <v/>
      </c>
      <c r="E108" s="55">
        <f t="shared" si="5"/>
        <v>0</v>
      </c>
      <c r="F108" s="77">
        <f t="shared" si="6"/>
        <v>0</v>
      </c>
      <c r="G108" s="67" t="s">
        <v>173</v>
      </c>
      <c r="H108" s="605" t="s">
        <v>173</v>
      </c>
      <c r="I108" s="606"/>
      <c r="J108" s="595"/>
      <c r="K108" s="596"/>
      <c r="L108" s="597">
        <f t="shared" si="7"/>
        <v>0</v>
      </c>
      <c r="M108" s="598"/>
      <c r="N108" s="599"/>
      <c r="O108"/>
    </row>
    <row r="109" spans="2:15" s="19" customFormat="1" ht="20.100000000000001" customHeight="1" x14ac:dyDescent="0.15">
      <c r="B109" s="49"/>
      <c r="C109" s="54"/>
      <c r="D109" s="80" t="str">
        <f t="shared" si="4"/>
        <v/>
      </c>
      <c r="E109" s="55">
        <f t="shared" si="5"/>
        <v>0</v>
      </c>
      <c r="F109" s="77">
        <f t="shared" si="6"/>
        <v>0</v>
      </c>
      <c r="G109" s="67" t="s">
        <v>173</v>
      </c>
      <c r="H109" s="605" t="s">
        <v>173</v>
      </c>
      <c r="I109" s="606"/>
      <c r="J109" s="595"/>
      <c r="K109" s="596"/>
      <c r="L109" s="597">
        <f t="shared" si="7"/>
        <v>0</v>
      </c>
      <c r="M109" s="598"/>
      <c r="N109" s="599"/>
      <c r="O109"/>
    </row>
    <row r="110" spans="2:15" s="19" customFormat="1" ht="20.100000000000001" customHeight="1" x14ac:dyDescent="0.15">
      <c r="B110" s="49"/>
      <c r="C110" s="54"/>
      <c r="D110" s="80" t="str">
        <f t="shared" si="4"/>
        <v/>
      </c>
      <c r="E110" s="55">
        <f t="shared" si="5"/>
        <v>0</v>
      </c>
      <c r="F110" s="77">
        <f t="shared" si="6"/>
        <v>0</v>
      </c>
      <c r="G110" s="67" t="s">
        <v>173</v>
      </c>
      <c r="H110" s="605" t="s">
        <v>173</v>
      </c>
      <c r="I110" s="606"/>
      <c r="J110" s="595"/>
      <c r="K110" s="596"/>
      <c r="L110" s="597">
        <f t="shared" si="7"/>
        <v>0</v>
      </c>
      <c r="M110" s="598"/>
      <c r="N110" s="599"/>
      <c r="O110"/>
    </row>
    <row r="111" spans="2:15" s="19" customFormat="1" ht="20.100000000000001" customHeight="1" x14ac:dyDescent="0.15">
      <c r="B111" s="49"/>
      <c r="C111" s="54"/>
      <c r="D111" s="80" t="str">
        <f t="shared" si="4"/>
        <v/>
      </c>
      <c r="E111" s="55">
        <f t="shared" si="5"/>
        <v>0</v>
      </c>
      <c r="F111" s="77">
        <f t="shared" si="6"/>
        <v>0</v>
      </c>
      <c r="G111" s="67" t="s">
        <v>173</v>
      </c>
      <c r="H111" s="605" t="s">
        <v>173</v>
      </c>
      <c r="I111" s="606"/>
      <c r="J111" s="595"/>
      <c r="K111" s="596"/>
      <c r="L111" s="597">
        <f t="shared" si="7"/>
        <v>0</v>
      </c>
      <c r="M111" s="598"/>
      <c r="N111" s="599"/>
      <c r="O111"/>
    </row>
    <row r="112" spans="2:15" s="19" customFormat="1" ht="20.100000000000001" customHeight="1" x14ac:dyDescent="0.15">
      <c r="B112" s="49"/>
      <c r="C112" s="54"/>
      <c r="D112" s="80" t="str">
        <f t="shared" si="4"/>
        <v/>
      </c>
      <c r="E112" s="55">
        <f t="shared" si="5"/>
        <v>0</v>
      </c>
      <c r="F112" s="77">
        <f t="shared" si="6"/>
        <v>0</v>
      </c>
      <c r="G112" s="67" t="s">
        <v>173</v>
      </c>
      <c r="H112" s="605" t="s">
        <v>173</v>
      </c>
      <c r="I112" s="606"/>
      <c r="J112" s="595"/>
      <c r="K112" s="596"/>
      <c r="L112" s="597">
        <f t="shared" si="7"/>
        <v>0</v>
      </c>
      <c r="M112" s="598"/>
      <c r="N112" s="599"/>
      <c r="O112"/>
    </row>
    <row r="113" spans="2:15" s="19" customFormat="1" ht="20.100000000000001" customHeight="1" x14ac:dyDescent="0.15">
      <c r="B113" s="49"/>
      <c r="C113" s="54"/>
      <c r="D113" s="80" t="str">
        <f t="shared" si="4"/>
        <v/>
      </c>
      <c r="E113" s="55">
        <f t="shared" si="5"/>
        <v>0</v>
      </c>
      <c r="F113" s="77">
        <f t="shared" si="6"/>
        <v>0</v>
      </c>
      <c r="G113" s="67" t="s">
        <v>173</v>
      </c>
      <c r="H113" s="605" t="s">
        <v>173</v>
      </c>
      <c r="I113" s="606"/>
      <c r="J113" s="595"/>
      <c r="K113" s="596"/>
      <c r="L113" s="597">
        <f t="shared" si="7"/>
        <v>0</v>
      </c>
      <c r="M113" s="598"/>
      <c r="N113" s="599"/>
      <c r="O113"/>
    </row>
    <row r="114" spans="2:15" s="19" customFormat="1" ht="20.100000000000001" customHeight="1" x14ac:dyDescent="0.15">
      <c r="B114" s="49"/>
      <c r="C114" s="54"/>
      <c r="D114" s="80" t="str">
        <f t="shared" si="4"/>
        <v/>
      </c>
      <c r="E114" s="55">
        <f t="shared" si="5"/>
        <v>0</v>
      </c>
      <c r="F114" s="77">
        <f t="shared" si="6"/>
        <v>0</v>
      </c>
      <c r="G114" s="67" t="s">
        <v>173</v>
      </c>
      <c r="H114" s="605" t="s">
        <v>173</v>
      </c>
      <c r="I114" s="606"/>
      <c r="J114" s="595"/>
      <c r="K114" s="596"/>
      <c r="L114" s="597">
        <f t="shared" si="7"/>
        <v>0</v>
      </c>
      <c r="M114" s="598"/>
      <c r="N114" s="599"/>
      <c r="O114"/>
    </row>
    <row r="115" spans="2:15" s="19" customFormat="1" ht="20.100000000000001" customHeight="1" x14ac:dyDescent="0.15">
      <c r="B115" s="49"/>
      <c r="C115" s="54"/>
      <c r="D115" s="80" t="str">
        <f t="shared" si="4"/>
        <v/>
      </c>
      <c r="E115" s="55">
        <f t="shared" si="5"/>
        <v>0</v>
      </c>
      <c r="F115" s="77">
        <f t="shared" si="6"/>
        <v>0</v>
      </c>
      <c r="G115" s="67" t="s">
        <v>173</v>
      </c>
      <c r="H115" s="605" t="s">
        <v>173</v>
      </c>
      <c r="I115" s="606"/>
      <c r="J115" s="595"/>
      <c r="K115" s="596"/>
      <c r="L115" s="597">
        <f t="shared" si="7"/>
        <v>0</v>
      </c>
      <c r="M115" s="598"/>
      <c r="N115" s="599"/>
      <c r="O115"/>
    </row>
    <row r="116" spans="2:15" s="19" customFormat="1" ht="20.100000000000001" customHeight="1" x14ac:dyDescent="0.15">
      <c r="B116" s="49"/>
      <c r="C116" s="54"/>
      <c r="D116" s="80" t="str">
        <f t="shared" si="4"/>
        <v/>
      </c>
      <c r="E116" s="55">
        <f t="shared" si="5"/>
        <v>0</v>
      </c>
      <c r="F116" s="77">
        <f t="shared" si="6"/>
        <v>0</v>
      </c>
      <c r="G116" s="67" t="s">
        <v>173</v>
      </c>
      <c r="H116" s="605" t="s">
        <v>173</v>
      </c>
      <c r="I116" s="606"/>
      <c r="J116" s="595"/>
      <c r="K116" s="596"/>
      <c r="L116" s="597">
        <f t="shared" si="7"/>
        <v>0</v>
      </c>
      <c r="M116" s="598"/>
      <c r="N116" s="599"/>
      <c r="O116"/>
    </row>
    <row r="117" spans="2:15" s="19" customFormat="1" ht="20.100000000000001" customHeight="1" x14ac:dyDescent="0.15">
      <c r="B117" s="49"/>
      <c r="C117" s="54"/>
      <c r="D117" s="80" t="str">
        <f t="shared" si="4"/>
        <v/>
      </c>
      <c r="E117" s="55">
        <f t="shared" si="5"/>
        <v>0</v>
      </c>
      <c r="F117" s="77">
        <f t="shared" si="6"/>
        <v>0</v>
      </c>
      <c r="G117" s="67" t="s">
        <v>173</v>
      </c>
      <c r="H117" s="605" t="s">
        <v>173</v>
      </c>
      <c r="I117" s="606"/>
      <c r="J117" s="595"/>
      <c r="K117" s="596"/>
      <c r="L117" s="597">
        <f t="shared" si="7"/>
        <v>0</v>
      </c>
      <c r="M117" s="598"/>
      <c r="N117" s="599"/>
      <c r="O117"/>
    </row>
    <row r="118" spans="2:15" s="19" customFormat="1" ht="20.100000000000001" customHeight="1" x14ac:dyDescent="0.15">
      <c r="B118" s="49"/>
      <c r="C118" s="54"/>
      <c r="D118" s="80" t="str">
        <f t="shared" si="4"/>
        <v/>
      </c>
      <c r="E118" s="55">
        <f t="shared" si="5"/>
        <v>0</v>
      </c>
      <c r="F118" s="77">
        <f t="shared" si="6"/>
        <v>0</v>
      </c>
      <c r="G118" s="67" t="s">
        <v>173</v>
      </c>
      <c r="H118" s="605" t="s">
        <v>173</v>
      </c>
      <c r="I118" s="606"/>
      <c r="J118" s="595"/>
      <c r="K118" s="596"/>
      <c r="L118" s="597">
        <f t="shared" si="7"/>
        <v>0</v>
      </c>
      <c r="M118" s="598"/>
      <c r="N118" s="599"/>
      <c r="O118"/>
    </row>
    <row r="119" spans="2:15" s="19" customFormat="1" ht="20.100000000000001" customHeight="1" x14ac:dyDescent="0.15">
      <c r="B119" s="49"/>
      <c r="C119" s="54"/>
      <c r="D119" s="80" t="str">
        <f t="shared" si="4"/>
        <v/>
      </c>
      <c r="E119" s="55">
        <f t="shared" si="5"/>
        <v>0</v>
      </c>
      <c r="F119" s="77">
        <f t="shared" si="6"/>
        <v>0</v>
      </c>
      <c r="G119" s="67" t="s">
        <v>173</v>
      </c>
      <c r="H119" s="605" t="s">
        <v>173</v>
      </c>
      <c r="I119" s="606"/>
      <c r="J119" s="595"/>
      <c r="K119" s="596"/>
      <c r="L119" s="597">
        <f t="shared" si="7"/>
        <v>0</v>
      </c>
      <c r="M119" s="598"/>
      <c r="N119" s="599"/>
      <c r="O119"/>
    </row>
    <row r="120" spans="2:15" s="19" customFormat="1" ht="20.100000000000001" customHeight="1" x14ac:dyDescent="0.15">
      <c r="B120" s="49"/>
      <c r="C120" s="54"/>
      <c r="D120" s="80" t="str">
        <f t="shared" si="4"/>
        <v/>
      </c>
      <c r="E120" s="55">
        <f t="shared" si="5"/>
        <v>0</v>
      </c>
      <c r="F120" s="77">
        <f t="shared" si="6"/>
        <v>0</v>
      </c>
      <c r="G120" s="67" t="s">
        <v>173</v>
      </c>
      <c r="H120" s="605" t="s">
        <v>173</v>
      </c>
      <c r="I120" s="606"/>
      <c r="J120" s="595"/>
      <c r="K120" s="596"/>
      <c r="L120" s="597">
        <f t="shared" si="7"/>
        <v>0</v>
      </c>
      <c r="M120" s="598"/>
      <c r="N120" s="599"/>
      <c r="O120"/>
    </row>
    <row r="121" spans="2:15" s="19" customFormat="1" ht="20.100000000000001" customHeight="1" x14ac:dyDescent="0.15">
      <c r="B121" s="49"/>
      <c r="C121" s="54"/>
      <c r="D121" s="80" t="str">
        <f t="shared" si="4"/>
        <v/>
      </c>
      <c r="E121" s="55">
        <f t="shared" si="5"/>
        <v>0</v>
      </c>
      <c r="F121" s="77">
        <f t="shared" si="6"/>
        <v>0</v>
      </c>
      <c r="G121" s="67" t="s">
        <v>173</v>
      </c>
      <c r="H121" s="605" t="s">
        <v>173</v>
      </c>
      <c r="I121" s="606"/>
      <c r="J121" s="595"/>
      <c r="K121" s="596"/>
      <c r="L121" s="597">
        <f t="shared" si="7"/>
        <v>0</v>
      </c>
      <c r="M121" s="598"/>
      <c r="N121" s="599"/>
      <c r="O121"/>
    </row>
    <row r="122" spans="2:15" s="19" customFormat="1" ht="20.100000000000001" customHeight="1" x14ac:dyDescent="0.15">
      <c r="B122" s="49"/>
      <c r="C122" s="54"/>
      <c r="D122" s="80" t="str">
        <f t="shared" si="4"/>
        <v/>
      </c>
      <c r="E122" s="55">
        <f t="shared" si="5"/>
        <v>0</v>
      </c>
      <c r="F122" s="77">
        <f t="shared" si="6"/>
        <v>0</v>
      </c>
      <c r="G122" s="67" t="s">
        <v>173</v>
      </c>
      <c r="H122" s="605" t="s">
        <v>173</v>
      </c>
      <c r="I122" s="606"/>
      <c r="J122" s="595"/>
      <c r="K122" s="596"/>
      <c r="L122" s="597">
        <f t="shared" si="7"/>
        <v>0</v>
      </c>
      <c r="M122" s="598"/>
      <c r="N122" s="599"/>
      <c r="O122"/>
    </row>
    <row r="123" spans="2:15" s="19" customFormat="1" ht="20.100000000000001" customHeight="1" x14ac:dyDescent="0.15">
      <c r="B123" s="49"/>
      <c r="C123" s="54"/>
      <c r="D123" s="80" t="str">
        <f t="shared" si="4"/>
        <v/>
      </c>
      <c r="E123" s="55">
        <f t="shared" si="5"/>
        <v>0</v>
      </c>
      <c r="F123" s="77">
        <f t="shared" si="6"/>
        <v>0</v>
      </c>
      <c r="G123" s="67" t="s">
        <v>173</v>
      </c>
      <c r="H123" s="605" t="s">
        <v>173</v>
      </c>
      <c r="I123" s="606"/>
      <c r="J123" s="595"/>
      <c r="K123" s="596"/>
      <c r="L123" s="597">
        <f t="shared" si="7"/>
        <v>0</v>
      </c>
      <c r="M123" s="598"/>
      <c r="N123" s="599"/>
      <c r="O123"/>
    </row>
    <row r="124" spans="2:15" s="19" customFormat="1" ht="20.100000000000001" customHeight="1" x14ac:dyDescent="0.15">
      <c r="B124" s="49"/>
      <c r="C124" s="54"/>
      <c r="D124" s="80" t="str">
        <f t="shared" si="4"/>
        <v/>
      </c>
      <c r="E124" s="55">
        <f t="shared" si="5"/>
        <v>0</v>
      </c>
      <c r="F124" s="77">
        <f t="shared" si="6"/>
        <v>0</v>
      </c>
      <c r="G124" s="67" t="s">
        <v>173</v>
      </c>
      <c r="H124" s="605" t="s">
        <v>173</v>
      </c>
      <c r="I124" s="606"/>
      <c r="J124" s="595"/>
      <c r="K124" s="596"/>
      <c r="L124" s="597">
        <f t="shared" si="7"/>
        <v>0</v>
      </c>
      <c r="M124" s="598"/>
      <c r="N124" s="599"/>
      <c r="O124"/>
    </row>
    <row r="125" spans="2:15" s="19" customFormat="1" ht="20.100000000000001" customHeight="1" x14ac:dyDescent="0.15">
      <c r="B125" s="49"/>
      <c r="C125" s="54"/>
      <c r="D125" s="80" t="str">
        <f t="shared" si="4"/>
        <v/>
      </c>
      <c r="E125" s="55">
        <f t="shared" si="5"/>
        <v>0</v>
      </c>
      <c r="F125" s="77">
        <f t="shared" si="6"/>
        <v>0</v>
      </c>
      <c r="G125" s="67" t="s">
        <v>173</v>
      </c>
      <c r="H125" s="605" t="s">
        <v>173</v>
      </c>
      <c r="I125" s="606"/>
      <c r="J125" s="595"/>
      <c r="K125" s="596"/>
      <c r="L125" s="597">
        <f t="shared" si="7"/>
        <v>0</v>
      </c>
      <c r="M125" s="598"/>
      <c r="N125" s="599"/>
      <c r="O125"/>
    </row>
    <row r="126" spans="2:15" s="19" customFormat="1" ht="20.100000000000001" customHeight="1" x14ac:dyDescent="0.15">
      <c r="B126" s="49"/>
      <c r="C126" s="54"/>
      <c r="D126" s="80" t="str">
        <f t="shared" si="4"/>
        <v/>
      </c>
      <c r="E126" s="55">
        <f t="shared" si="5"/>
        <v>0</v>
      </c>
      <c r="F126" s="77">
        <f t="shared" si="6"/>
        <v>0</v>
      </c>
      <c r="G126" s="67" t="s">
        <v>173</v>
      </c>
      <c r="H126" s="605" t="s">
        <v>173</v>
      </c>
      <c r="I126" s="606"/>
      <c r="J126" s="595"/>
      <c r="K126" s="596"/>
      <c r="L126" s="597">
        <f t="shared" si="7"/>
        <v>0</v>
      </c>
      <c r="M126" s="598"/>
      <c r="N126" s="599"/>
      <c r="O126"/>
    </row>
    <row r="127" spans="2:15" s="19" customFormat="1" ht="20.100000000000001" customHeight="1" x14ac:dyDescent="0.15">
      <c r="B127" s="49"/>
      <c r="C127" s="54"/>
      <c r="D127" s="80" t="str">
        <f t="shared" si="4"/>
        <v/>
      </c>
      <c r="E127" s="55">
        <f t="shared" si="5"/>
        <v>0</v>
      </c>
      <c r="F127" s="77">
        <f t="shared" si="6"/>
        <v>0</v>
      </c>
      <c r="G127" s="67" t="s">
        <v>173</v>
      </c>
      <c r="H127" s="605" t="s">
        <v>173</v>
      </c>
      <c r="I127" s="606"/>
      <c r="J127" s="595"/>
      <c r="K127" s="596"/>
      <c r="L127" s="597">
        <f t="shared" si="7"/>
        <v>0</v>
      </c>
      <c r="M127" s="598"/>
      <c r="N127" s="599"/>
      <c r="O127"/>
    </row>
    <row r="128" spans="2:15" s="19" customFormat="1" ht="20.100000000000001" customHeight="1" x14ac:dyDescent="0.15">
      <c r="B128" s="49"/>
      <c r="C128" s="54"/>
      <c r="D128" s="80" t="str">
        <f t="shared" si="4"/>
        <v/>
      </c>
      <c r="E128" s="55">
        <f t="shared" si="5"/>
        <v>0</v>
      </c>
      <c r="F128" s="77">
        <f t="shared" si="6"/>
        <v>0</v>
      </c>
      <c r="G128" s="67" t="s">
        <v>173</v>
      </c>
      <c r="H128" s="605" t="s">
        <v>173</v>
      </c>
      <c r="I128" s="606"/>
      <c r="J128" s="595"/>
      <c r="K128" s="596"/>
      <c r="L128" s="597">
        <f t="shared" si="7"/>
        <v>0</v>
      </c>
      <c r="M128" s="598"/>
      <c r="N128" s="599"/>
      <c r="O128"/>
    </row>
    <row r="129" spans="2:15" s="19" customFormat="1" ht="20.100000000000001" customHeight="1" x14ac:dyDescent="0.15">
      <c r="B129" s="49"/>
      <c r="C129" s="54"/>
      <c r="D129" s="80" t="str">
        <f t="shared" si="4"/>
        <v/>
      </c>
      <c r="E129" s="55">
        <f t="shared" si="5"/>
        <v>0</v>
      </c>
      <c r="F129" s="77">
        <f t="shared" si="6"/>
        <v>0</v>
      </c>
      <c r="G129" s="67" t="s">
        <v>173</v>
      </c>
      <c r="H129" s="605" t="s">
        <v>173</v>
      </c>
      <c r="I129" s="606"/>
      <c r="J129" s="595"/>
      <c r="K129" s="596"/>
      <c r="L129" s="597">
        <f t="shared" si="7"/>
        <v>0</v>
      </c>
      <c r="M129" s="598"/>
      <c r="N129" s="599"/>
      <c r="O129"/>
    </row>
    <row r="130" spans="2:15" s="19" customFormat="1" ht="20.100000000000001" customHeight="1" x14ac:dyDescent="0.15">
      <c r="B130" s="49"/>
      <c r="C130" s="54"/>
      <c r="D130" s="80" t="str">
        <f t="shared" si="4"/>
        <v/>
      </c>
      <c r="E130" s="55">
        <f t="shared" si="5"/>
        <v>0</v>
      </c>
      <c r="F130" s="77">
        <f t="shared" si="6"/>
        <v>0</v>
      </c>
      <c r="G130" s="67" t="s">
        <v>173</v>
      </c>
      <c r="H130" s="605" t="s">
        <v>173</v>
      </c>
      <c r="I130" s="606"/>
      <c r="J130" s="595"/>
      <c r="K130" s="596"/>
      <c r="L130" s="597">
        <f t="shared" si="7"/>
        <v>0</v>
      </c>
      <c r="M130" s="598"/>
      <c r="N130" s="599"/>
      <c r="O130"/>
    </row>
    <row r="131" spans="2:15" s="19" customFormat="1" ht="20.100000000000001" customHeight="1" x14ac:dyDescent="0.15">
      <c r="B131" s="49"/>
      <c r="C131" s="54"/>
      <c r="D131" s="80" t="str">
        <f t="shared" si="4"/>
        <v/>
      </c>
      <c r="E131" s="55">
        <f t="shared" si="5"/>
        <v>0</v>
      </c>
      <c r="F131" s="77">
        <f t="shared" si="6"/>
        <v>0</v>
      </c>
      <c r="G131" s="67" t="s">
        <v>173</v>
      </c>
      <c r="H131" s="605" t="s">
        <v>173</v>
      </c>
      <c r="I131" s="606"/>
      <c r="J131" s="595"/>
      <c r="K131" s="596"/>
      <c r="L131" s="597">
        <f t="shared" si="7"/>
        <v>0</v>
      </c>
      <c r="M131" s="598"/>
      <c r="N131" s="599"/>
      <c r="O131"/>
    </row>
    <row r="132" spans="2:15" s="19" customFormat="1" ht="20.100000000000001" customHeight="1" x14ac:dyDescent="0.15">
      <c r="B132" s="49"/>
      <c r="C132" s="54"/>
      <c r="D132" s="80" t="str">
        <f t="shared" si="4"/>
        <v/>
      </c>
      <c r="E132" s="55">
        <f t="shared" si="5"/>
        <v>0</v>
      </c>
      <c r="F132" s="77">
        <f t="shared" si="6"/>
        <v>0</v>
      </c>
      <c r="G132" s="67" t="s">
        <v>173</v>
      </c>
      <c r="H132" s="605" t="s">
        <v>173</v>
      </c>
      <c r="I132" s="606"/>
      <c r="J132" s="595"/>
      <c r="K132" s="596"/>
      <c r="L132" s="597">
        <f t="shared" si="7"/>
        <v>0</v>
      </c>
      <c r="M132" s="598"/>
      <c r="N132" s="599"/>
      <c r="O132"/>
    </row>
    <row r="133" spans="2:15" s="19" customFormat="1" ht="20.100000000000001" customHeight="1" x14ac:dyDescent="0.15">
      <c r="B133" s="49"/>
      <c r="C133" s="54"/>
      <c r="D133" s="80" t="str">
        <f t="shared" si="4"/>
        <v/>
      </c>
      <c r="E133" s="55">
        <f t="shared" si="5"/>
        <v>0</v>
      </c>
      <c r="F133" s="77">
        <f t="shared" si="6"/>
        <v>0</v>
      </c>
      <c r="G133" s="67" t="s">
        <v>173</v>
      </c>
      <c r="H133" s="605" t="s">
        <v>173</v>
      </c>
      <c r="I133" s="606"/>
      <c r="J133" s="595"/>
      <c r="K133" s="596"/>
      <c r="L133" s="597">
        <f t="shared" si="7"/>
        <v>0</v>
      </c>
      <c r="M133" s="598"/>
      <c r="N133" s="599"/>
      <c r="O133"/>
    </row>
    <row r="134" spans="2:15" s="19" customFormat="1" ht="20.100000000000001" customHeight="1" x14ac:dyDescent="0.15">
      <c r="B134" s="49"/>
      <c r="C134" s="54"/>
      <c r="D134" s="80" t="str">
        <f t="shared" si="4"/>
        <v/>
      </c>
      <c r="E134" s="55">
        <f t="shared" si="5"/>
        <v>0</v>
      </c>
      <c r="F134" s="77">
        <f t="shared" si="6"/>
        <v>0</v>
      </c>
      <c r="G134" s="67" t="s">
        <v>173</v>
      </c>
      <c r="H134" s="605" t="s">
        <v>173</v>
      </c>
      <c r="I134" s="606"/>
      <c r="J134" s="595"/>
      <c r="K134" s="596"/>
      <c r="L134" s="597">
        <f t="shared" si="7"/>
        <v>0</v>
      </c>
      <c r="M134" s="598"/>
      <c r="N134" s="599"/>
      <c r="O134"/>
    </row>
    <row r="135" spans="2:15" s="19" customFormat="1" ht="20.100000000000001" customHeight="1" x14ac:dyDescent="0.15">
      <c r="B135" s="49"/>
      <c r="C135" s="54"/>
      <c r="D135" s="80" t="str">
        <f t="shared" si="4"/>
        <v/>
      </c>
      <c r="E135" s="55">
        <f t="shared" si="5"/>
        <v>0</v>
      </c>
      <c r="F135" s="77">
        <f t="shared" si="6"/>
        <v>0</v>
      </c>
      <c r="G135" s="67" t="s">
        <v>173</v>
      </c>
      <c r="H135" s="605" t="s">
        <v>173</v>
      </c>
      <c r="I135" s="606"/>
      <c r="J135" s="595"/>
      <c r="K135" s="596"/>
      <c r="L135" s="597">
        <f t="shared" si="7"/>
        <v>0</v>
      </c>
      <c r="M135" s="598"/>
      <c r="N135" s="599"/>
      <c r="O135"/>
    </row>
    <row r="136" spans="2:15" s="19" customFormat="1" ht="20.100000000000001" customHeight="1" x14ac:dyDescent="0.15">
      <c r="B136" s="49"/>
      <c r="C136" s="54"/>
      <c r="D136" s="80" t="str">
        <f t="shared" si="4"/>
        <v/>
      </c>
      <c r="E136" s="55">
        <f t="shared" si="5"/>
        <v>0</v>
      </c>
      <c r="F136" s="77">
        <f t="shared" si="6"/>
        <v>0</v>
      </c>
      <c r="G136" s="67" t="s">
        <v>173</v>
      </c>
      <c r="H136" s="605" t="s">
        <v>173</v>
      </c>
      <c r="I136" s="606"/>
      <c r="J136" s="595"/>
      <c r="K136" s="596"/>
      <c r="L136" s="597">
        <f t="shared" si="7"/>
        <v>0</v>
      </c>
      <c r="M136" s="598"/>
      <c r="N136" s="599"/>
      <c r="O136"/>
    </row>
    <row r="137" spans="2:15" s="19" customFormat="1" ht="20.100000000000001" customHeight="1" x14ac:dyDescent="0.15">
      <c r="B137" s="49"/>
      <c r="C137" s="54"/>
      <c r="D137" s="80" t="str">
        <f t="shared" si="4"/>
        <v/>
      </c>
      <c r="E137" s="55">
        <f t="shared" si="5"/>
        <v>0</v>
      </c>
      <c r="F137" s="77">
        <f t="shared" si="6"/>
        <v>0</v>
      </c>
      <c r="G137" s="67" t="s">
        <v>173</v>
      </c>
      <c r="H137" s="605" t="s">
        <v>173</v>
      </c>
      <c r="I137" s="606"/>
      <c r="J137" s="595"/>
      <c r="K137" s="596"/>
      <c r="L137" s="597">
        <f t="shared" si="7"/>
        <v>0</v>
      </c>
      <c r="M137" s="598"/>
      <c r="N137" s="599"/>
      <c r="O137"/>
    </row>
    <row r="138" spans="2:15" s="19" customFormat="1" ht="20.100000000000001" customHeight="1" x14ac:dyDescent="0.15">
      <c r="B138" s="49"/>
      <c r="C138" s="54"/>
      <c r="D138" s="80" t="str">
        <f t="shared" si="4"/>
        <v/>
      </c>
      <c r="E138" s="55">
        <f t="shared" si="5"/>
        <v>0</v>
      </c>
      <c r="F138" s="77">
        <f t="shared" si="6"/>
        <v>0</v>
      </c>
      <c r="G138" s="67" t="s">
        <v>173</v>
      </c>
      <c r="H138" s="605" t="s">
        <v>173</v>
      </c>
      <c r="I138" s="606"/>
      <c r="J138" s="595"/>
      <c r="K138" s="596"/>
      <c r="L138" s="597">
        <f t="shared" si="7"/>
        <v>0</v>
      </c>
      <c r="M138" s="598"/>
      <c r="N138" s="599"/>
      <c r="O138"/>
    </row>
    <row r="139" spans="2:15" s="19" customFormat="1" ht="20.100000000000001" customHeight="1" x14ac:dyDescent="0.15">
      <c r="B139" s="49"/>
      <c r="C139" s="54"/>
      <c r="D139" s="80" t="str">
        <f t="shared" si="4"/>
        <v/>
      </c>
      <c r="E139" s="55">
        <f t="shared" si="5"/>
        <v>0</v>
      </c>
      <c r="F139" s="77">
        <f t="shared" si="6"/>
        <v>0</v>
      </c>
      <c r="G139" s="67" t="s">
        <v>173</v>
      </c>
      <c r="H139" s="605" t="s">
        <v>173</v>
      </c>
      <c r="I139" s="606"/>
      <c r="J139" s="595"/>
      <c r="K139" s="596"/>
      <c r="L139" s="597">
        <f t="shared" si="7"/>
        <v>0</v>
      </c>
      <c r="M139" s="598"/>
      <c r="N139" s="599"/>
      <c r="O139"/>
    </row>
    <row r="140" spans="2:15" s="19" customFormat="1" ht="20.100000000000001" customHeight="1" x14ac:dyDescent="0.15">
      <c r="B140" s="49"/>
      <c r="C140" s="54"/>
      <c r="D140" s="80" t="str">
        <f t="shared" si="4"/>
        <v/>
      </c>
      <c r="E140" s="55">
        <f t="shared" si="5"/>
        <v>0</v>
      </c>
      <c r="F140" s="77">
        <f t="shared" si="6"/>
        <v>0</v>
      </c>
      <c r="G140" s="67" t="s">
        <v>173</v>
      </c>
      <c r="H140" s="605" t="s">
        <v>173</v>
      </c>
      <c r="I140" s="606"/>
      <c r="J140" s="595"/>
      <c r="K140" s="596"/>
      <c r="L140" s="597">
        <f t="shared" si="7"/>
        <v>0</v>
      </c>
      <c r="M140" s="598"/>
      <c r="N140" s="599"/>
      <c r="O140"/>
    </row>
    <row r="141" spans="2:15" s="19" customFormat="1" ht="20.100000000000001" customHeight="1" x14ac:dyDescent="0.15">
      <c r="B141" s="49"/>
      <c r="C141" s="54"/>
      <c r="D141" s="80" t="str">
        <f t="shared" si="4"/>
        <v/>
      </c>
      <c r="E141" s="55">
        <f t="shared" si="5"/>
        <v>0</v>
      </c>
      <c r="F141" s="77">
        <f t="shared" si="6"/>
        <v>0</v>
      </c>
      <c r="G141" s="67" t="s">
        <v>173</v>
      </c>
      <c r="H141" s="605" t="s">
        <v>173</v>
      </c>
      <c r="I141" s="606"/>
      <c r="J141" s="595"/>
      <c r="K141" s="596"/>
      <c r="L141" s="597">
        <f t="shared" si="7"/>
        <v>0</v>
      </c>
      <c r="M141" s="598"/>
      <c r="N141" s="599"/>
      <c r="O141"/>
    </row>
    <row r="142" spans="2:15" s="19" customFormat="1" ht="20.100000000000001" customHeight="1" x14ac:dyDescent="0.15">
      <c r="B142" s="49"/>
      <c r="C142" s="54"/>
      <c r="D142" s="80" t="str">
        <f t="shared" si="4"/>
        <v/>
      </c>
      <c r="E142" s="55">
        <f t="shared" si="5"/>
        <v>0</v>
      </c>
      <c r="F142" s="77">
        <f t="shared" si="6"/>
        <v>0</v>
      </c>
      <c r="G142" s="67" t="s">
        <v>173</v>
      </c>
      <c r="H142" s="605" t="s">
        <v>173</v>
      </c>
      <c r="I142" s="606"/>
      <c r="J142" s="595"/>
      <c r="K142" s="596"/>
      <c r="L142" s="597">
        <f t="shared" si="7"/>
        <v>0</v>
      </c>
      <c r="M142" s="598"/>
      <c r="N142" s="599"/>
      <c r="O142"/>
    </row>
    <row r="143" spans="2:15" s="19" customFormat="1" ht="20.100000000000001" customHeight="1" x14ac:dyDescent="0.15">
      <c r="B143" s="49"/>
      <c r="C143" s="54"/>
      <c r="D143" s="80" t="str">
        <f t="shared" si="4"/>
        <v/>
      </c>
      <c r="E143" s="55">
        <f t="shared" si="5"/>
        <v>0</v>
      </c>
      <c r="F143" s="77">
        <f t="shared" si="6"/>
        <v>0</v>
      </c>
      <c r="G143" s="67" t="s">
        <v>173</v>
      </c>
      <c r="H143" s="605" t="s">
        <v>173</v>
      </c>
      <c r="I143" s="606"/>
      <c r="J143" s="595"/>
      <c r="K143" s="596"/>
      <c r="L143" s="597">
        <f t="shared" si="7"/>
        <v>0</v>
      </c>
      <c r="M143" s="598"/>
      <c r="N143" s="599"/>
      <c r="O143"/>
    </row>
    <row r="144" spans="2:15" s="19" customFormat="1" ht="20.100000000000001" customHeight="1" x14ac:dyDescent="0.15">
      <c r="B144" s="49"/>
      <c r="C144" s="54"/>
      <c r="D144" s="80" t="str">
        <f t="shared" si="4"/>
        <v/>
      </c>
      <c r="E144" s="55">
        <f t="shared" si="5"/>
        <v>0</v>
      </c>
      <c r="F144" s="77">
        <f t="shared" si="6"/>
        <v>0</v>
      </c>
      <c r="G144" s="67" t="s">
        <v>173</v>
      </c>
      <c r="H144" s="605" t="s">
        <v>173</v>
      </c>
      <c r="I144" s="606"/>
      <c r="J144" s="595"/>
      <c r="K144" s="596"/>
      <c r="L144" s="597">
        <f t="shared" si="7"/>
        <v>0</v>
      </c>
      <c r="M144" s="598"/>
      <c r="N144" s="599"/>
      <c r="O144"/>
    </row>
    <row r="145" spans="2:15" s="19" customFormat="1" ht="20.100000000000001" customHeight="1" x14ac:dyDescent="0.15">
      <c r="B145" s="49"/>
      <c r="C145" s="54"/>
      <c r="D145" s="80" t="str">
        <f t="shared" ref="D145:D208" si="8">IF(C145="","",IF(C145&gt;90000,90000,IF(C145&lt;=30000,"3万円以下は対象外です",C145)))</f>
        <v/>
      </c>
      <c r="E145" s="55">
        <f t="shared" ref="E145:E208" si="9">IF(C145="",0,-30000)</f>
        <v>0</v>
      </c>
      <c r="F145" s="77">
        <f t="shared" ref="F145:F208" si="10">IF(D145="",0,D145+E145)</f>
        <v>0</v>
      </c>
      <c r="G145" s="67" t="s">
        <v>173</v>
      </c>
      <c r="H145" s="605" t="s">
        <v>173</v>
      </c>
      <c r="I145" s="606"/>
      <c r="J145" s="595"/>
      <c r="K145" s="596"/>
      <c r="L145" s="597">
        <f t="shared" ref="L145:L208" si="11">IF(C145="",0,IF(G145="○",F145+30000,IF(H145="○",F145+15000,F145)))</f>
        <v>0</v>
      </c>
      <c r="M145" s="598"/>
      <c r="N145" s="599"/>
      <c r="O145"/>
    </row>
    <row r="146" spans="2:15" s="19" customFormat="1" ht="20.100000000000001" customHeight="1" x14ac:dyDescent="0.15">
      <c r="B146" s="49"/>
      <c r="C146" s="54"/>
      <c r="D146" s="80" t="str">
        <f t="shared" si="8"/>
        <v/>
      </c>
      <c r="E146" s="55">
        <f t="shared" si="9"/>
        <v>0</v>
      </c>
      <c r="F146" s="77">
        <f t="shared" si="10"/>
        <v>0</v>
      </c>
      <c r="G146" s="67" t="s">
        <v>173</v>
      </c>
      <c r="H146" s="605" t="s">
        <v>173</v>
      </c>
      <c r="I146" s="606"/>
      <c r="J146" s="595"/>
      <c r="K146" s="596"/>
      <c r="L146" s="597">
        <f t="shared" si="11"/>
        <v>0</v>
      </c>
      <c r="M146" s="598"/>
      <c r="N146" s="599"/>
      <c r="O146"/>
    </row>
    <row r="147" spans="2:15" s="19" customFormat="1" ht="20.100000000000001" customHeight="1" x14ac:dyDescent="0.15">
      <c r="B147" s="49"/>
      <c r="C147" s="54"/>
      <c r="D147" s="80" t="str">
        <f t="shared" si="8"/>
        <v/>
      </c>
      <c r="E147" s="55">
        <f t="shared" si="9"/>
        <v>0</v>
      </c>
      <c r="F147" s="77">
        <f t="shared" si="10"/>
        <v>0</v>
      </c>
      <c r="G147" s="67" t="s">
        <v>173</v>
      </c>
      <c r="H147" s="605" t="s">
        <v>173</v>
      </c>
      <c r="I147" s="606"/>
      <c r="J147" s="595"/>
      <c r="K147" s="596"/>
      <c r="L147" s="597">
        <f t="shared" si="11"/>
        <v>0</v>
      </c>
      <c r="M147" s="598"/>
      <c r="N147" s="599"/>
      <c r="O147"/>
    </row>
    <row r="148" spans="2:15" s="19" customFormat="1" ht="20.100000000000001" customHeight="1" x14ac:dyDescent="0.15">
      <c r="B148" s="49"/>
      <c r="C148" s="54"/>
      <c r="D148" s="80" t="str">
        <f t="shared" si="8"/>
        <v/>
      </c>
      <c r="E148" s="55">
        <f t="shared" si="9"/>
        <v>0</v>
      </c>
      <c r="F148" s="77">
        <f t="shared" si="10"/>
        <v>0</v>
      </c>
      <c r="G148" s="67" t="s">
        <v>173</v>
      </c>
      <c r="H148" s="605" t="s">
        <v>173</v>
      </c>
      <c r="I148" s="606"/>
      <c r="J148" s="595"/>
      <c r="K148" s="596"/>
      <c r="L148" s="597">
        <f t="shared" si="11"/>
        <v>0</v>
      </c>
      <c r="M148" s="598"/>
      <c r="N148" s="599"/>
      <c r="O148"/>
    </row>
    <row r="149" spans="2:15" s="19" customFormat="1" ht="20.100000000000001" customHeight="1" x14ac:dyDescent="0.15">
      <c r="B149" s="49"/>
      <c r="C149" s="54"/>
      <c r="D149" s="80" t="str">
        <f t="shared" si="8"/>
        <v/>
      </c>
      <c r="E149" s="55">
        <f t="shared" si="9"/>
        <v>0</v>
      </c>
      <c r="F149" s="77">
        <f t="shared" si="10"/>
        <v>0</v>
      </c>
      <c r="G149" s="67" t="s">
        <v>173</v>
      </c>
      <c r="H149" s="605" t="s">
        <v>173</v>
      </c>
      <c r="I149" s="606"/>
      <c r="J149" s="595"/>
      <c r="K149" s="596"/>
      <c r="L149" s="597">
        <f t="shared" si="11"/>
        <v>0</v>
      </c>
      <c r="M149" s="598"/>
      <c r="N149" s="599"/>
      <c r="O149"/>
    </row>
    <row r="150" spans="2:15" s="19" customFormat="1" ht="20.100000000000001" customHeight="1" x14ac:dyDescent="0.15">
      <c r="B150" s="49"/>
      <c r="C150" s="54"/>
      <c r="D150" s="80" t="str">
        <f t="shared" si="8"/>
        <v/>
      </c>
      <c r="E150" s="55">
        <f t="shared" si="9"/>
        <v>0</v>
      </c>
      <c r="F150" s="77">
        <f t="shared" si="10"/>
        <v>0</v>
      </c>
      <c r="G150" s="67" t="s">
        <v>173</v>
      </c>
      <c r="H150" s="605" t="s">
        <v>173</v>
      </c>
      <c r="I150" s="606"/>
      <c r="J150" s="595"/>
      <c r="K150" s="596"/>
      <c r="L150" s="597">
        <f t="shared" si="11"/>
        <v>0</v>
      </c>
      <c r="M150" s="598"/>
      <c r="N150" s="599"/>
      <c r="O150"/>
    </row>
    <row r="151" spans="2:15" s="19" customFormat="1" ht="20.100000000000001" customHeight="1" x14ac:dyDescent="0.15">
      <c r="B151" s="49"/>
      <c r="C151" s="54"/>
      <c r="D151" s="80" t="str">
        <f t="shared" si="8"/>
        <v/>
      </c>
      <c r="E151" s="55">
        <f t="shared" si="9"/>
        <v>0</v>
      </c>
      <c r="F151" s="77">
        <f t="shared" si="10"/>
        <v>0</v>
      </c>
      <c r="G151" s="67" t="s">
        <v>173</v>
      </c>
      <c r="H151" s="605" t="s">
        <v>173</v>
      </c>
      <c r="I151" s="606"/>
      <c r="J151" s="595"/>
      <c r="K151" s="596"/>
      <c r="L151" s="597">
        <f t="shared" si="11"/>
        <v>0</v>
      </c>
      <c r="M151" s="598"/>
      <c r="N151" s="599"/>
      <c r="O151"/>
    </row>
    <row r="152" spans="2:15" s="19" customFormat="1" ht="20.100000000000001" customHeight="1" x14ac:dyDescent="0.15">
      <c r="B152" s="49"/>
      <c r="C152" s="54"/>
      <c r="D152" s="80" t="str">
        <f t="shared" si="8"/>
        <v/>
      </c>
      <c r="E152" s="55">
        <f t="shared" si="9"/>
        <v>0</v>
      </c>
      <c r="F152" s="77">
        <f t="shared" si="10"/>
        <v>0</v>
      </c>
      <c r="G152" s="67" t="s">
        <v>173</v>
      </c>
      <c r="H152" s="605" t="s">
        <v>173</v>
      </c>
      <c r="I152" s="606"/>
      <c r="J152" s="595"/>
      <c r="K152" s="596"/>
      <c r="L152" s="597">
        <f t="shared" si="11"/>
        <v>0</v>
      </c>
      <c r="M152" s="598"/>
      <c r="N152" s="599"/>
      <c r="O152"/>
    </row>
    <row r="153" spans="2:15" s="19" customFormat="1" ht="20.100000000000001" customHeight="1" x14ac:dyDescent="0.15">
      <c r="B153" s="49"/>
      <c r="C153" s="54"/>
      <c r="D153" s="80" t="str">
        <f t="shared" si="8"/>
        <v/>
      </c>
      <c r="E153" s="55">
        <f t="shared" si="9"/>
        <v>0</v>
      </c>
      <c r="F153" s="77">
        <f t="shared" si="10"/>
        <v>0</v>
      </c>
      <c r="G153" s="67" t="s">
        <v>173</v>
      </c>
      <c r="H153" s="605" t="s">
        <v>173</v>
      </c>
      <c r="I153" s="606"/>
      <c r="J153" s="595"/>
      <c r="K153" s="596"/>
      <c r="L153" s="597">
        <f t="shared" si="11"/>
        <v>0</v>
      </c>
      <c r="M153" s="598"/>
      <c r="N153" s="599"/>
      <c r="O153"/>
    </row>
    <row r="154" spans="2:15" s="19" customFormat="1" ht="20.100000000000001" customHeight="1" x14ac:dyDescent="0.15">
      <c r="B154" s="49"/>
      <c r="C154" s="54"/>
      <c r="D154" s="80" t="str">
        <f t="shared" si="8"/>
        <v/>
      </c>
      <c r="E154" s="55">
        <f t="shared" si="9"/>
        <v>0</v>
      </c>
      <c r="F154" s="77">
        <f t="shared" si="10"/>
        <v>0</v>
      </c>
      <c r="G154" s="67" t="s">
        <v>173</v>
      </c>
      <c r="H154" s="605" t="s">
        <v>173</v>
      </c>
      <c r="I154" s="606"/>
      <c r="J154" s="595"/>
      <c r="K154" s="596"/>
      <c r="L154" s="597">
        <f t="shared" si="11"/>
        <v>0</v>
      </c>
      <c r="M154" s="598"/>
      <c r="N154" s="599"/>
      <c r="O154"/>
    </row>
    <row r="155" spans="2:15" s="19" customFormat="1" ht="20.100000000000001" customHeight="1" x14ac:dyDescent="0.15">
      <c r="B155" s="49"/>
      <c r="C155" s="54"/>
      <c r="D155" s="80" t="str">
        <f t="shared" si="8"/>
        <v/>
      </c>
      <c r="E155" s="55">
        <f t="shared" si="9"/>
        <v>0</v>
      </c>
      <c r="F155" s="77">
        <f t="shared" si="10"/>
        <v>0</v>
      </c>
      <c r="G155" s="67" t="s">
        <v>173</v>
      </c>
      <c r="H155" s="605" t="s">
        <v>173</v>
      </c>
      <c r="I155" s="606"/>
      <c r="J155" s="595"/>
      <c r="K155" s="596"/>
      <c r="L155" s="597">
        <f t="shared" si="11"/>
        <v>0</v>
      </c>
      <c r="M155" s="598"/>
      <c r="N155" s="599"/>
      <c r="O155"/>
    </row>
    <row r="156" spans="2:15" s="19" customFormat="1" ht="20.100000000000001" customHeight="1" x14ac:dyDescent="0.15">
      <c r="B156" s="49"/>
      <c r="C156" s="54"/>
      <c r="D156" s="80" t="str">
        <f t="shared" si="8"/>
        <v/>
      </c>
      <c r="E156" s="55">
        <f t="shared" si="9"/>
        <v>0</v>
      </c>
      <c r="F156" s="77">
        <f t="shared" si="10"/>
        <v>0</v>
      </c>
      <c r="G156" s="67" t="s">
        <v>173</v>
      </c>
      <c r="H156" s="605" t="s">
        <v>173</v>
      </c>
      <c r="I156" s="606"/>
      <c r="J156" s="595"/>
      <c r="K156" s="596"/>
      <c r="L156" s="597">
        <f t="shared" si="11"/>
        <v>0</v>
      </c>
      <c r="M156" s="598"/>
      <c r="N156" s="599"/>
      <c r="O156"/>
    </row>
    <row r="157" spans="2:15" s="19" customFormat="1" ht="20.100000000000001" customHeight="1" x14ac:dyDescent="0.15">
      <c r="B157" s="49"/>
      <c r="C157" s="54"/>
      <c r="D157" s="80" t="str">
        <f t="shared" si="8"/>
        <v/>
      </c>
      <c r="E157" s="55">
        <f t="shared" si="9"/>
        <v>0</v>
      </c>
      <c r="F157" s="77">
        <f t="shared" si="10"/>
        <v>0</v>
      </c>
      <c r="G157" s="67" t="s">
        <v>173</v>
      </c>
      <c r="H157" s="605" t="s">
        <v>173</v>
      </c>
      <c r="I157" s="606"/>
      <c r="J157" s="595"/>
      <c r="K157" s="596"/>
      <c r="L157" s="597">
        <f t="shared" si="11"/>
        <v>0</v>
      </c>
      <c r="M157" s="598"/>
      <c r="N157" s="599"/>
      <c r="O157"/>
    </row>
    <row r="158" spans="2:15" s="19" customFormat="1" ht="20.100000000000001" customHeight="1" x14ac:dyDescent="0.15">
      <c r="B158" s="49"/>
      <c r="C158" s="54"/>
      <c r="D158" s="80" t="str">
        <f t="shared" si="8"/>
        <v/>
      </c>
      <c r="E158" s="55">
        <f t="shared" si="9"/>
        <v>0</v>
      </c>
      <c r="F158" s="77">
        <f t="shared" si="10"/>
        <v>0</v>
      </c>
      <c r="G158" s="67" t="s">
        <v>173</v>
      </c>
      <c r="H158" s="605" t="s">
        <v>173</v>
      </c>
      <c r="I158" s="606"/>
      <c r="J158" s="595"/>
      <c r="K158" s="596"/>
      <c r="L158" s="597">
        <f t="shared" si="11"/>
        <v>0</v>
      </c>
      <c r="M158" s="598"/>
      <c r="N158" s="599"/>
      <c r="O158"/>
    </row>
    <row r="159" spans="2:15" s="19" customFormat="1" ht="20.100000000000001" customHeight="1" x14ac:dyDescent="0.15">
      <c r="B159" s="49"/>
      <c r="C159" s="54"/>
      <c r="D159" s="80" t="str">
        <f t="shared" si="8"/>
        <v/>
      </c>
      <c r="E159" s="55">
        <f t="shared" si="9"/>
        <v>0</v>
      </c>
      <c r="F159" s="77">
        <f t="shared" si="10"/>
        <v>0</v>
      </c>
      <c r="G159" s="67" t="s">
        <v>173</v>
      </c>
      <c r="H159" s="605" t="s">
        <v>173</v>
      </c>
      <c r="I159" s="606"/>
      <c r="J159" s="595"/>
      <c r="K159" s="596"/>
      <c r="L159" s="597">
        <f t="shared" si="11"/>
        <v>0</v>
      </c>
      <c r="M159" s="598"/>
      <c r="N159" s="599"/>
      <c r="O159"/>
    </row>
    <row r="160" spans="2:15" s="19" customFormat="1" ht="20.100000000000001" customHeight="1" x14ac:dyDescent="0.15">
      <c r="B160" s="49"/>
      <c r="C160" s="54"/>
      <c r="D160" s="80" t="str">
        <f t="shared" si="8"/>
        <v/>
      </c>
      <c r="E160" s="55">
        <f t="shared" si="9"/>
        <v>0</v>
      </c>
      <c r="F160" s="77">
        <f t="shared" si="10"/>
        <v>0</v>
      </c>
      <c r="G160" s="67" t="s">
        <v>173</v>
      </c>
      <c r="H160" s="605" t="s">
        <v>173</v>
      </c>
      <c r="I160" s="606"/>
      <c r="J160" s="595"/>
      <c r="K160" s="596"/>
      <c r="L160" s="597">
        <f t="shared" si="11"/>
        <v>0</v>
      </c>
      <c r="M160" s="598"/>
      <c r="N160" s="599"/>
      <c r="O160"/>
    </row>
    <row r="161" spans="2:15" s="19" customFormat="1" ht="20.100000000000001" customHeight="1" x14ac:dyDescent="0.15">
      <c r="B161" s="49"/>
      <c r="C161" s="54"/>
      <c r="D161" s="80" t="str">
        <f t="shared" si="8"/>
        <v/>
      </c>
      <c r="E161" s="55">
        <f t="shared" si="9"/>
        <v>0</v>
      </c>
      <c r="F161" s="77">
        <f t="shared" si="10"/>
        <v>0</v>
      </c>
      <c r="G161" s="67" t="s">
        <v>173</v>
      </c>
      <c r="H161" s="605" t="s">
        <v>173</v>
      </c>
      <c r="I161" s="606"/>
      <c r="J161" s="595"/>
      <c r="K161" s="596"/>
      <c r="L161" s="597">
        <f t="shared" si="11"/>
        <v>0</v>
      </c>
      <c r="M161" s="598"/>
      <c r="N161" s="599"/>
      <c r="O161"/>
    </row>
    <row r="162" spans="2:15" s="19" customFormat="1" ht="20.100000000000001" customHeight="1" x14ac:dyDescent="0.15">
      <c r="B162" s="49"/>
      <c r="C162" s="54"/>
      <c r="D162" s="80" t="str">
        <f t="shared" si="8"/>
        <v/>
      </c>
      <c r="E162" s="55">
        <f t="shared" si="9"/>
        <v>0</v>
      </c>
      <c r="F162" s="77">
        <f t="shared" si="10"/>
        <v>0</v>
      </c>
      <c r="G162" s="67" t="s">
        <v>173</v>
      </c>
      <c r="H162" s="605" t="s">
        <v>173</v>
      </c>
      <c r="I162" s="606"/>
      <c r="J162" s="595"/>
      <c r="K162" s="596"/>
      <c r="L162" s="597">
        <f t="shared" si="11"/>
        <v>0</v>
      </c>
      <c r="M162" s="598"/>
      <c r="N162" s="599"/>
      <c r="O162"/>
    </row>
    <row r="163" spans="2:15" s="19" customFormat="1" ht="20.100000000000001" customHeight="1" x14ac:dyDescent="0.15">
      <c r="B163" s="49"/>
      <c r="C163" s="54"/>
      <c r="D163" s="80" t="str">
        <f t="shared" si="8"/>
        <v/>
      </c>
      <c r="E163" s="55">
        <f t="shared" si="9"/>
        <v>0</v>
      </c>
      <c r="F163" s="77">
        <f t="shared" si="10"/>
        <v>0</v>
      </c>
      <c r="G163" s="67" t="s">
        <v>173</v>
      </c>
      <c r="H163" s="605" t="s">
        <v>173</v>
      </c>
      <c r="I163" s="606"/>
      <c r="J163" s="595"/>
      <c r="K163" s="596"/>
      <c r="L163" s="597">
        <f t="shared" si="11"/>
        <v>0</v>
      </c>
      <c r="M163" s="598"/>
      <c r="N163" s="599"/>
      <c r="O163"/>
    </row>
    <row r="164" spans="2:15" s="19" customFormat="1" ht="20.100000000000001" customHeight="1" x14ac:dyDescent="0.15">
      <c r="B164" s="49"/>
      <c r="C164" s="54"/>
      <c r="D164" s="80" t="str">
        <f t="shared" si="8"/>
        <v/>
      </c>
      <c r="E164" s="55">
        <f t="shared" si="9"/>
        <v>0</v>
      </c>
      <c r="F164" s="77">
        <f t="shared" si="10"/>
        <v>0</v>
      </c>
      <c r="G164" s="67" t="s">
        <v>173</v>
      </c>
      <c r="H164" s="605" t="s">
        <v>173</v>
      </c>
      <c r="I164" s="606"/>
      <c r="J164" s="595"/>
      <c r="K164" s="596"/>
      <c r="L164" s="597">
        <f t="shared" si="11"/>
        <v>0</v>
      </c>
      <c r="M164" s="598"/>
      <c r="N164" s="599"/>
      <c r="O164"/>
    </row>
    <row r="165" spans="2:15" s="19" customFormat="1" ht="20.100000000000001" customHeight="1" x14ac:dyDescent="0.15">
      <c r="B165" s="49"/>
      <c r="C165" s="54"/>
      <c r="D165" s="80" t="str">
        <f t="shared" si="8"/>
        <v/>
      </c>
      <c r="E165" s="55">
        <f t="shared" si="9"/>
        <v>0</v>
      </c>
      <c r="F165" s="77">
        <f t="shared" si="10"/>
        <v>0</v>
      </c>
      <c r="G165" s="67" t="s">
        <v>173</v>
      </c>
      <c r="H165" s="605" t="s">
        <v>173</v>
      </c>
      <c r="I165" s="606"/>
      <c r="J165" s="595"/>
      <c r="K165" s="596"/>
      <c r="L165" s="597">
        <f t="shared" si="11"/>
        <v>0</v>
      </c>
      <c r="M165" s="598"/>
      <c r="N165" s="599"/>
      <c r="O165"/>
    </row>
    <row r="166" spans="2:15" s="19" customFormat="1" ht="20.100000000000001" customHeight="1" x14ac:dyDescent="0.15">
      <c r="B166" s="49"/>
      <c r="C166" s="54"/>
      <c r="D166" s="80" t="str">
        <f t="shared" si="8"/>
        <v/>
      </c>
      <c r="E166" s="55">
        <f t="shared" si="9"/>
        <v>0</v>
      </c>
      <c r="F166" s="77">
        <f t="shared" si="10"/>
        <v>0</v>
      </c>
      <c r="G166" s="67" t="s">
        <v>173</v>
      </c>
      <c r="H166" s="605" t="s">
        <v>173</v>
      </c>
      <c r="I166" s="606"/>
      <c r="J166" s="595"/>
      <c r="K166" s="596"/>
      <c r="L166" s="597">
        <f t="shared" si="11"/>
        <v>0</v>
      </c>
      <c r="M166" s="598"/>
      <c r="N166" s="599"/>
      <c r="O166"/>
    </row>
    <row r="167" spans="2:15" s="19" customFormat="1" ht="20.100000000000001" customHeight="1" x14ac:dyDescent="0.15">
      <c r="B167" s="49"/>
      <c r="C167" s="54"/>
      <c r="D167" s="80" t="str">
        <f t="shared" si="8"/>
        <v/>
      </c>
      <c r="E167" s="55">
        <f t="shared" si="9"/>
        <v>0</v>
      </c>
      <c r="F167" s="77">
        <f t="shared" si="10"/>
        <v>0</v>
      </c>
      <c r="G167" s="67" t="s">
        <v>173</v>
      </c>
      <c r="H167" s="605" t="s">
        <v>173</v>
      </c>
      <c r="I167" s="606"/>
      <c r="J167" s="595"/>
      <c r="K167" s="596"/>
      <c r="L167" s="597">
        <f t="shared" si="11"/>
        <v>0</v>
      </c>
      <c r="M167" s="598"/>
      <c r="N167" s="599"/>
      <c r="O167"/>
    </row>
    <row r="168" spans="2:15" s="19" customFormat="1" ht="20.100000000000001" customHeight="1" x14ac:dyDescent="0.15">
      <c r="B168" s="49"/>
      <c r="C168" s="54"/>
      <c r="D168" s="80" t="str">
        <f t="shared" si="8"/>
        <v/>
      </c>
      <c r="E168" s="55">
        <f t="shared" si="9"/>
        <v>0</v>
      </c>
      <c r="F168" s="77">
        <f t="shared" si="10"/>
        <v>0</v>
      </c>
      <c r="G168" s="67" t="s">
        <v>173</v>
      </c>
      <c r="H168" s="605" t="s">
        <v>173</v>
      </c>
      <c r="I168" s="606"/>
      <c r="J168" s="595"/>
      <c r="K168" s="596"/>
      <c r="L168" s="597">
        <f t="shared" si="11"/>
        <v>0</v>
      </c>
      <c r="M168" s="598"/>
      <c r="N168" s="599"/>
      <c r="O168"/>
    </row>
    <row r="169" spans="2:15" s="19" customFormat="1" ht="20.100000000000001" customHeight="1" x14ac:dyDescent="0.15">
      <c r="B169" s="49"/>
      <c r="C169" s="54"/>
      <c r="D169" s="80" t="str">
        <f t="shared" si="8"/>
        <v/>
      </c>
      <c r="E169" s="55">
        <f t="shared" si="9"/>
        <v>0</v>
      </c>
      <c r="F169" s="77">
        <f t="shared" si="10"/>
        <v>0</v>
      </c>
      <c r="G169" s="67" t="s">
        <v>173</v>
      </c>
      <c r="H169" s="605" t="s">
        <v>173</v>
      </c>
      <c r="I169" s="606"/>
      <c r="J169" s="595"/>
      <c r="K169" s="596"/>
      <c r="L169" s="597">
        <f t="shared" si="11"/>
        <v>0</v>
      </c>
      <c r="M169" s="598"/>
      <c r="N169" s="599"/>
      <c r="O169"/>
    </row>
    <row r="170" spans="2:15" s="19" customFormat="1" ht="20.100000000000001" customHeight="1" x14ac:dyDescent="0.15">
      <c r="B170" s="49"/>
      <c r="C170" s="54"/>
      <c r="D170" s="80" t="str">
        <f t="shared" si="8"/>
        <v/>
      </c>
      <c r="E170" s="55">
        <f t="shared" si="9"/>
        <v>0</v>
      </c>
      <c r="F170" s="77">
        <f t="shared" si="10"/>
        <v>0</v>
      </c>
      <c r="G170" s="67" t="s">
        <v>173</v>
      </c>
      <c r="H170" s="605" t="s">
        <v>173</v>
      </c>
      <c r="I170" s="606"/>
      <c r="J170" s="595"/>
      <c r="K170" s="596"/>
      <c r="L170" s="597">
        <f t="shared" si="11"/>
        <v>0</v>
      </c>
      <c r="M170" s="598"/>
      <c r="N170" s="599"/>
      <c r="O170"/>
    </row>
    <row r="171" spans="2:15" s="19" customFormat="1" ht="20.100000000000001" customHeight="1" x14ac:dyDescent="0.15">
      <c r="B171" s="49"/>
      <c r="C171" s="54"/>
      <c r="D171" s="80" t="str">
        <f t="shared" si="8"/>
        <v/>
      </c>
      <c r="E171" s="55">
        <f t="shared" si="9"/>
        <v>0</v>
      </c>
      <c r="F171" s="77">
        <f t="shared" si="10"/>
        <v>0</v>
      </c>
      <c r="G171" s="67" t="s">
        <v>173</v>
      </c>
      <c r="H171" s="605" t="s">
        <v>173</v>
      </c>
      <c r="I171" s="606"/>
      <c r="J171" s="595"/>
      <c r="K171" s="596"/>
      <c r="L171" s="597">
        <f t="shared" si="11"/>
        <v>0</v>
      </c>
      <c r="M171" s="598"/>
      <c r="N171" s="599"/>
      <c r="O171"/>
    </row>
    <row r="172" spans="2:15" s="19" customFormat="1" ht="20.100000000000001" customHeight="1" x14ac:dyDescent="0.15">
      <c r="B172" s="49"/>
      <c r="C172" s="54"/>
      <c r="D172" s="80" t="str">
        <f t="shared" si="8"/>
        <v/>
      </c>
      <c r="E172" s="55">
        <f t="shared" si="9"/>
        <v>0</v>
      </c>
      <c r="F172" s="77">
        <f t="shared" si="10"/>
        <v>0</v>
      </c>
      <c r="G172" s="67" t="s">
        <v>173</v>
      </c>
      <c r="H172" s="605" t="s">
        <v>173</v>
      </c>
      <c r="I172" s="606"/>
      <c r="J172" s="595"/>
      <c r="K172" s="596"/>
      <c r="L172" s="597">
        <f t="shared" si="11"/>
        <v>0</v>
      </c>
      <c r="M172" s="598"/>
      <c r="N172" s="599"/>
      <c r="O172"/>
    </row>
    <row r="173" spans="2:15" s="19" customFormat="1" ht="20.100000000000001" customHeight="1" x14ac:dyDescent="0.15">
      <c r="B173" s="49"/>
      <c r="C173" s="54"/>
      <c r="D173" s="80" t="str">
        <f t="shared" si="8"/>
        <v/>
      </c>
      <c r="E173" s="55">
        <f t="shared" si="9"/>
        <v>0</v>
      </c>
      <c r="F173" s="77">
        <f t="shared" si="10"/>
        <v>0</v>
      </c>
      <c r="G173" s="67" t="s">
        <v>173</v>
      </c>
      <c r="H173" s="605" t="s">
        <v>173</v>
      </c>
      <c r="I173" s="606"/>
      <c r="J173" s="595"/>
      <c r="K173" s="596"/>
      <c r="L173" s="597">
        <f t="shared" si="11"/>
        <v>0</v>
      </c>
      <c r="M173" s="598"/>
      <c r="N173" s="599"/>
      <c r="O173"/>
    </row>
    <row r="174" spans="2:15" s="19" customFormat="1" ht="20.100000000000001" customHeight="1" x14ac:dyDescent="0.15">
      <c r="B174" s="49"/>
      <c r="C174" s="54"/>
      <c r="D174" s="80" t="str">
        <f t="shared" si="8"/>
        <v/>
      </c>
      <c r="E174" s="55">
        <f t="shared" si="9"/>
        <v>0</v>
      </c>
      <c r="F174" s="77">
        <f t="shared" si="10"/>
        <v>0</v>
      </c>
      <c r="G174" s="67" t="s">
        <v>173</v>
      </c>
      <c r="H174" s="605" t="s">
        <v>173</v>
      </c>
      <c r="I174" s="606"/>
      <c r="J174" s="595"/>
      <c r="K174" s="596"/>
      <c r="L174" s="597">
        <f t="shared" si="11"/>
        <v>0</v>
      </c>
      <c r="M174" s="598"/>
      <c r="N174" s="599"/>
      <c r="O174"/>
    </row>
    <row r="175" spans="2:15" s="19" customFormat="1" ht="20.100000000000001" customHeight="1" x14ac:dyDescent="0.15">
      <c r="B175" s="49"/>
      <c r="C175" s="54"/>
      <c r="D175" s="80" t="str">
        <f t="shared" si="8"/>
        <v/>
      </c>
      <c r="E175" s="55">
        <f t="shared" si="9"/>
        <v>0</v>
      </c>
      <c r="F175" s="77">
        <f t="shared" si="10"/>
        <v>0</v>
      </c>
      <c r="G175" s="67" t="s">
        <v>173</v>
      </c>
      <c r="H175" s="605" t="s">
        <v>173</v>
      </c>
      <c r="I175" s="606"/>
      <c r="J175" s="595"/>
      <c r="K175" s="596"/>
      <c r="L175" s="597">
        <f t="shared" si="11"/>
        <v>0</v>
      </c>
      <c r="M175" s="598"/>
      <c r="N175" s="599"/>
      <c r="O175"/>
    </row>
    <row r="176" spans="2:15" s="19" customFormat="1" ht="20.100000000000001" customHeight="1" x14ac:dyDescent="0.15">
      <c r="B176" s="49"/>
      <c r="C176" s="54"/>
      <c r="D176" s="80" t="str">
        <f t="shared" si="8"/>
        <v/>
      </c>
      <c r="E176" s="55">
        <f t="shared" si="9"/>
        <v>0</v>
      </c>
      <c r="F176" s="77">
        <f t="shared" si="10"/>
        <v>0</v>
      </c>
      <c r="G176" s="67" t="s">
        <v>173</v>
      </c>
      <c r="H176" s="605" t="s">
        <v>173</v>
      </c>
      <c r="I176" s="606"/>
      <c r="J176" s="595"/>
      <c r="K176" s="596"/>
      <c r="L176" s="597">
        <f t="shared" si="11"/>
        <v>0</v>
      </c>
      <c r="M176" s="598"/>
      <c r="N176" s="599"/>
      <c r="O176"/>
    </row>
    <row r="177" spans="2:15" s="19" customFormat="1" ht="20.100000000000001" customHeight="1" x14ac:dyDescent="0.15">
      <c r="B177" s="49"/>
      <c r="C177" s="54"/>
      <c r="D177" s="80" t="str">
        <f t="shared" si="8"/>
        <v/>
      </c>
      <c r="E177" s="55">
        <f t="shared" si="9"/>
        <v>0</v>
      </c>
      <c r="F177" s="77">
        <f t="shared" si="10"/>
        <v>0</v>
      </c>
      <c r="G177" s="67" t="s">
        <v>173</v>
      </c>
      <c r="H177" s="605" t="s">
        <v>173</v>
      </c>
      <c r="I177" s="606"/>
      <c r="J177" s="595"/>
      <c r="K177" s="596"/>
      <c r="L177" s="597">
        <f t="shared" si="11"/>
        <v>0</v>
      </c>
      <c r="M177" s="598"/>
      <c r="N177" s="599"/>
      <c r="O177"/>
    </row>
    <row r="178" spans="2:15" s="19" customFormat="1" ht="20.100000000000001" customHeight="1" x14ac:dyDescent="0.15">
      <c r="B178" s="49"/>
      <c r="C178" s="54"/>
      <c r="D178" s="80" t="str">
        <f t="shared" si="8"/>
        <v/>
      </c>
      <c r="E178" s="55">
        <f t="shared" si="9"/>
        <v>0</v>
      </c>
      <c r="F178" s="77">
        <f t="shared" si="10"/>
        <v>0</v>
      </c>
      <c r="G178" s="67" t="s">
        <v>173</v>
      </c>
      <c r="H178" s="605" t="s">
        <v>173</v>
      </c>
      <c r="I178" s="606"/>
      <c r="J178" s="595"/>
      <c r="K178" s="596"/>
      <c r="L178" s="597">
        <f t="shared" si="11"/>
        <v>0</v>
      </c>
      <c r="M178" s="598"/>
      <c r="N178" s="599"/>
      <c r="O178"/>
    </row>
    <row r="179" spans="2:15" s="19" customFormat="1" ht="20.100000000000001" customHeight="1" x14ac:dyDescent="0.15">
      <c r="B179" s="49"/>
      <c r="C179" s="54"/>
      <c r="D179" s="80" t="str">
        <f t="shared" si="8"/>
        <v/>
      </c>
      <c r="E179" s="55">
        <f t="shared" si="9"/>
        <v>0</v>
      </c>
      <c r="F179" s="77">
        <f t="shared" si="10"/>
        <v>0</v>
      </c>
      <c r="G179" s="67" t="s">
        <v>173</v>
      </c>
      <c r="H179" s="605" t="s">
        <v>173</v>
      </c>
      <c r="I179" s="606"/>
      <c r="J179" s="595"/>
      <c r="K179" s="596"/>
      <c r="L179" s="597">
        <f t="shared" si="11"/>
        <v>0</v>
      </c>
      <c r="M179" s="598"/>
      <c r="N179" s="599"/>
      <c r="O179"/>
    </row>
    <row r="180" spans="2:15" s="19" customFormat="1" ht="20.100000000000001" customHeight="1" x14ac:dyDescent="0.15">
      <c r="B180" s="49"/>
      <c r="C180" s="54"/>
      <c r="D180" s="80" t="str">
        <f t="shared" si="8"/>
        <v/>
      </c>
      <c r="E180" s="55">
        <f t="shared" si="9"/>
        <v>0</v>
      </c>
      <c r="F180" s="77">
        <f t="shared" si="10"/>
        <v>0</v>
      </c>
      <c r="G180" s="67" t="s">
        <v>173</v>
      </c>
      <c r="H180" s="605" t="s">
        <v>173</v>
      </c>
      <c r="I180" s="606"/>
      <c r="J180" s="595"/>
      <c r="K180" s="596"/>
      <c r="L180" s="597">
        <f t="shared" si="11"/>
        <v>0</v>
      </c>
      <c r="M180" s="598"/>
      <c r="N180" s="599"/>
      <c r="O180"/>
    </row>
    <row r="181" spans="2:15" s="19" customFormat="1" ht="20.100000000000001" customHeight="1" x14ac:dyDescent="0.15">
      <c r="B181" s="49"/>
      <c r="C181" s="54"/>
      <c r="D181" s="80" t="str">
        <f t="shared" si="8"/>
        <v/>
      </c>
      <c r="E181" s="55">
        <f t="shared" si="9"/>
        <v>0</v>
      </c>
      <c r="F181" s="77">
        <f t="shared" si="10"/>
        <v>0</v>
      </c>
      <c r="G181" s="67" t="s">
        <v>173</v>
      </c>
      <c r="H181" s="605" t="s">
        <v>173</v>
      </c>
      <c r="I181" s="606"/>
      <c r="J181" s="595"/>
      <c r="K181" s="596"/>
      <c r="L181" s="597">
        <f t="shared" si="11"/>
        <v>0</v>
      </c>
      <c r="M181" s="598"/>
      <c r="N181" s="599"/>
      <c r="O181"/>
    </row>
    <row r="182" spans="2:15" s="19" customFormat="1" ht="20.100000000000001" customHeight="1" x14ac:dyDescent="0.15">
      <c r="B182" s="49"/>
      <c r="C182" s="54"/>
      <c r="D182" s="80" t="str">
        <f t="shared" si="8"/>
        <v/>
      </c>
      <c r="E182" s="55">
        <f t="shared" si="9"/>
        <v>0</v>
      </c>
      <c r="F182" s="77">
        <f t="shared" si="10"/>
        <v>0</v>
      </c>
      <c r="G182" s="67" t="s">
        <v>173</v>
      </c>
      <c r="H182" s="605" t="s">
        <v>173</v>
      </c>
      <c r="I182" s="606"/>
      <c r="J182" s="595"/>
      <c r="K182" s="596"/>
      <c r="L182" s="597">
        <f t="shared" si="11"/>
        <v>0</v>
      </c>
      <c r="M182" s="598"/>
      <c r="N182" s="599"/>
      <c r="O182"/>
    </row>
    <row r="183" spans="2:15" s="19" customFormat="1" ht="20.100000000000001" customHeight="1" x14ac:dyDescent="0.15">
      <c r="B183" s="49"/>
      <c r="C183" s="54"/>
      <c r="D183" s="80" t="str">
        <f t="shared" si="8"/>
        <v/>
      </c>
      <c r="E183" s="55">
        <f t="shared" si="9"/>
        <v>0</v>
      </c>
      <c r="F183" s="77">
        <f t="shared" si="10"/>
        <v>0</v>
      </c>
      <c r="G183" s="67" t="s">
        <v>173</v>
      </c>
      <c r="H183" s="605" t="s">
        <v>173</v>
      </c>
      <c r="I183" s="606"/>
      <c r="J183" s="595"/>
      <c r="K183" s="596"/>
      <c r="L183" s="597">
        <f t="shared" si="11"/>
        <v>0</v>
      </c>
      <c r="M183" s="598"/>
      <c r="N183" s="599"/>
      <c r="O183"/>
    </row>
    <row r="184" spans="2:15" s="19" customFormat="1" ht="20.100000000000001" customHeight="1" x14ac:dyDescent="0.15">
      <c r="B184" s="49"/>
      <c r="C184" s="54"/>
      <c r="D184" s="80" t="str">
        <f t="shared" si="8"/>
        <v/>
      </c>
      <c r="E184" s="55">
        <f t="shared" si="9"/>
        <v>0</v>
      </c>
      <c r="F184" s="77">
        <f t="shared" si="10"/>
        <v>0</v>
      </c>
      <c r="G184" s="67" t="s">
        <v>173</v>
      </c>
      <c r="H184" s="605" t="s">
        <v>173</v>
      </c>
      <c r="I184" s="606"/>
      <c r="J184" s="595"/>
      <c r="K184" s="596"/>
      <c r="L184" s="597">
        <f t="shared" si="11"/>
        <v>0</v>
      </c>
      <c r="M184" s="598"/>
      <c r="N184" s="599"/>
      <c r="O184"/>
    </row>
    <row r="185" spans="2:15" s="19" customFormat="1" ht="20.100000000000001" customHeight="1" x14ac:dyDescent="0.15">
      <c r="B185" s="49"/>
      <c r="C185" s="54"/>
      <c r="D185" s="80" t="str">
        <f t="shared" si="8"/>
        <v/>
      </c>
      <c r="E185" s="55">
        <f t="shared" si="9"/>
        <v>0</v>
      </c>
      <c r="F185" s="77">
        <f t="shared" si="10"/>
        <v>0</v>
      </c>
      <c r="G185" s="67" t="s">
        <v>173</v>
      </c>
      <c r="H185" s="605" t="s">
        <v>173</v>
      </c>
      <c r="I185" s="606"/>
      <c r="J185" s="595"/>
      <c r="K185" s="596"/>
      <c r="L185" s="597">
        <f t="shared" si="11"/>
        <v>0</v>
      </c>
      <c r="M185" s="598"/>
      <c r="N185" s="599"/>
      <c r="O185"/>
    </row>
    <row r="186" spans="2:15" s="19" customFormat="1" ht="20.100000000000001" customHeight="1" x14ac:dyDescent="0.15">
      <c r="B186" s="49"/>
      <c r="C186" s="54"/>
      <c r="D186" s="80" t="str">
        <f t="shared" si="8"/>
        <v/>
      </c>
      <c r="E186" s="55">
        <f t="shared" si="9"/>
        <v>0</v>
      </c>
      <c r="F186" s="77">
        <f t="shared" si="10"/>
        <v>0</v>
      </c>
      <c r="G186" s="67" t="s">
        <v>173</v>
      </c>
      <c r="H186" s="605" t="s">
        <v>173</v>
      </c>
      <c r="I186" s="606"/>
      <c r="J186" s="595"/>
      <c r="K186" s="596"/>
      <c r="L186" s="597">
        <f t="shared" si="11"/>
        <v>0</v>
      </c>
      <c r="M186" s="598"/>
      <c r="N186" s="599"/>
      <c r="O186"/>
    </row>
    <row r="187" spans="2:15" s="19" customFormat="1" ht="20.100000000000001" customHeight="1" x14ac:dyDescent="0.15">
      <c r="B187" s="49"/>
      <c r="C187" s="54"/>
      <c r="D187" s="80" t="str">
        <f t="shared" si="8"/>
        <v/>
      </c>
      <c r="E187" s="55">
        <f t="shared" si="9"/>
        <v>0</v>
      </c>
      <c r="F187" s="77">
        <f t="shared" si="10"/>
        <v>0</v>
      </c>
      <c r="G187" s="67" t="s">
        <v>173</v>
      </c>
      <c r="H187" s="605" t="s">
        <v>173</v>
      </c>
      <c r="I187" s="606"/>
      <c r="J187" s="595"/>
      <c r="K187" s="596"/>
      <c r="L187" s="597">
        <f t="shared" si="11"/>
        <v>0</v>
      </c>
      <c r="M187" s="598"/>
      <c r="N187" s="599"/>
      <c r="O187"/>
    </row>
    <row r="188" spans="2:15" s="19" customFormat="1" ht="20.100000000000001" customHeight="1" x14ac:dyDescent="0.15">
      <c r="B188" s="49"/>
      <c r="C188" s="54"/>
      <c r="D188" s="80" t="str">
        <f t="shared" si="8"/>
        <v/>
      </c>
      <c r="E188" s="55">
        <f t="shared" si="9"/>
        <v>0</v>
      </c>
      <c r="F188" s="77">
        <f t="shared" si="10"/>
        <v>0</v>
      </c>
      <c r="G188" s="67" t="s">
        <v>173</v>
      </c>
      <c r="H188" s="605" t="s">
        <v>173</v>
      </c>
      <c r="I188" s="606"/>
      <c r="J188" s="595"/>
      <c r="K188" s="596"/>
      <c r="L188" s="597">
        <f t="shared" si="11"/>
        <v>0</v>
      </c>
      <c r="M188" s="598"/>
      <c r="N188" s="599"/>
      <c r="O188"/>
    </row>
    <row r="189" spans="2:15" s="19" customFormat="1" ht="20.100000000000001" customHeight="1" x14ac:dyDescent="0.15">
      <c r="B189" s="49"/>
      <c r="C189" s="54"/>
      <c r="D189" s="80" t="str">
        <f t="shared" si="8"/>
        <v/>
      </c>
      <c r="E189" s="55">
        <f t="shared" si="9"/>
        <v>0</v>
      </c>
      <c r="F189" s="77">
        <f t="shared" si="10"/>
        <v>0</v>
      </c>
      <c r="G189" s="67" t="s">
        <v>173</v>
      </c>
      <c r="H189" s="605" t="s">
        <v>173</v>
      </c>
      <c r="I189" s="606"/>
      <c r="J189" s="595"/>
      <c r="K189" s="596"/>
      <c r="L189" s="597">
        <f t="shared" si="11"/>
        <v>0</v>
      </c>
      <c r="M189" s="598"/>
      <c r="N189" s="599"/>
      <c r="O189"/>
    </row>
    <row r="190" spans="2:15" s="19" customFormat="1" ht="20.100000000000001" customHeight="1" x14ac:dyDescent="0.15">
      <c r="B190" s="49"/>
      <c r="C190" s="54"/>
      <c r="D190" s="80" t="str">
        <f t="shared" si="8"/>
        <v/>
      </c>
      <c r="E190" s="55">
        <f t="shared" si="9"/>
        <v>0</v>
      </c>
      <c r="F190" s="77">
        <f t="shared" si="10"/>
        <v>0</v>
      </c>
      <c r="G190" s="67" t="s">
        <v>173</v>
      </c>
      <c r="H190" s="605" t="s">
        <v>173</v>
      </c>
      <c r="I190" s="606"/>
      <c r="J190" s="595"/>
      <c r="K190" s="596"/>
      <c r="L190" s="597">
        <f t="shared" si="11"/>
        <v>0</v>
      </c>
      <c r="M190" s="598"/>
      <c r="N190" s="599"/>
      <c r="O190"/>
    </row>
    <row r="191" spans="2:15" s="19" customFormat="1" ht="20.100000000000001" customHeight="1" x14ac:dyDescent="0.15">
      <c r="B191" s="49"/>
      <c r="C191" s="54"/>
      <c r="D191" s="80" t="str">
        <f t="shared" si="8"/>
        <v/>
      </c>
      <c r="E191" s="55">
        <f t="shared" si="9"/>
        <v>0</v>
      </c>
      <c r="F191" s="77">
        <f t="shared" si="10"/>
        <v>0</v>
      </c>
      <c r="G191" s="67" t="s">
        <v>173</v>
      </c>
      <c r="H191" s="605" t="s">
        <v>173</v>
      </c>
      <c r="I191" s="606"/>
      <c r="J191" s="595"/>
      <c r="K191" s="596"/>
      <c r="L191" s="597">
        <f t="shared" si="11"/>
        <v>0</v>
      </c>
      <c r="M191" s="598"/>
      <c r="N191" s="599"/>
      <c r="O191"/>
    </row>
    <row r="192" spans="2:15" s="19" customFormat="1" ht="20.100000000000001" customHeight="1" x14ac:dyDescent="0.15">
      <c r="B192" s="49"/>
      <c r="C192" s="54"/>
      <c r="D192" s="80" t="str">
        <f t="shared" si="8"/>
        <v/>
      </c>
      <c r="E192" s="55">
        <f t="shared" si="9"/>
        <v>0</v>
      </c>
      <c r="F192" s="77">
        <f t="shared" si="10"/>
        <v>0</v>
      </c>
      <c r="G192" s="67" t="s">
        <v>173</v>
      </c>
      <c r="H192" s="605" t="s">
        <v>173</v>
      </c>
      <c r="I192" s="606"/>
      <c r="J192" s="595"/>
      <c r="K192" s="596"/>
      <c r="L192" s="597">
        <f t="shared" si="11"/>
        <v>0</v>
      </c>
      <c r="M192" s="598"/>
      <c r="N192" s="599"/>
      <c r="O192"/>
    </row>
    <row r="193" spans="2:15" s="19" customFormat="1" ht="20.100000000000001" customHeight="1" x14ac:dyDescent="0.15">
      <c r="B193" s="49"/>
      <c r="C193" s="54"/>
      <c r="D193" s="80" t="str">
        <f t="shared" si="8"/>
        <v/>
      </c>
      <c r="E193" s="55">
        <f t="shared" si="9"/>
        <v>0</v>
      </c>
      <c r="F193" s="77">
        <f t="shared" si="10"/>
        <v>0</v>
      </c>
      <c r="G193" s="67" t="s">
        <v>173</v>
      </c>
      <c r="H193" s="605" t="s">
        <v>173</v>
      </c>
      <c r="I193" s="606"/>
      <c r="J193" s="595"/>
      <c r="K193" s="596"/>
      <c r="L193" s="597">
        <f t="shared" si="11"/>
        <v>0</v>
      </c>
      <c r="M193" s="598"/>
      <c r="N193" s="599"/>
      <c r="O193"/>
    </row>
    <row r="194" spans="2:15" s="19" customFormat="1" ht="20.100000000000001" customHeight="1" x14ac:dyDescent="0.15">
      <c r="B194" s="49"/>
      <c r="C194" s="54"/>
      <c r="D194" s="80" t="str">
        <f t="shared" si="8"/>
        <v/>
      </c>
      <c r="E194" s="55">
        <f t="shared" si="9"/>
        <v>0</v>
      </c>
      <c r="F194" s="77">
        <f t="shared" si="10"/>
        <v>0</v>
      </c>
      <c r="G194" s="67" t="s">
        <v>173</v>
      </c>
      <c r="H194" s="605" t="s">
        <v>173</v>
      </c>
      <c r="I194" s="606"/>
      <c r="J194" s="595"/>
      <c r="K194" s="596"/>
      <c r="L194" s="597">
        <f t="shared" si="11"/>
        <v>0</v>
      </c>
      <c r="M194" s="598"/>
      <c r="N194" s="599"/>
      <c r="O194"/>
    </row>
    <row r="195" spans="2:15" s="19" customFormat="1" ht="20.100000000000001" customHeight="1" x14ac:dyDescent="0.15">
      <c r="B195" s="49"/>
      <c r="C195" s="54"/>
      <c r="D195" s="80" t="str">
        <f t="shared" si="8"/>
        <v/>
      </c>
      <c r="E195" s="55">
        <f t="shared" si="9"/>
        <v>0</v>
      </c>
      <c r="F195" s="77">
        <f t="shared" si="10"/>
        <v>0</v>
      </c>
      <c r="G195" s="67" t="s">
        <v>173</v>
      </c>
      <c r="H195" s="605" t="s">
        <v>173</v>
      </c>
      <c r="I195" s="606"/>
      <c r="J195" s="595"/>
      <c r="K195" s="596"/>
      <c r="L195" s="597">
        <f t="shared" si="11"/>
        <v>0</v>
      </c>
      <c r="M195" s="598"/>
      <c r="N195" s="599"/>
      <c r="O195"/>
    </row>
    <row r="196" spans="2:15" s="19" customFormat="1" ht="20.100000000000001" customHeight="1" x14ac:dyDescent="0.15">
      <c r="B196" s="49"/>
      <c r="C196" s="54"/>
      <c r="D196" s="80" t="str">
        <f t="shared" si="8"/>
        <v/>
      </c>
      <c r="E196" s="55">
        <f t="shared" si="9"/>
        <v>0</v>
      </c>
      <c r="F196" s="77">
        <f t="shared" si="10"/>
        <v>0</v>
      </c>
      <c r="G196" s="67" t="s">
        <v>173</v>
      </c>
      <c r="H196" s="605" t="s">
        <v>173</v>
      </c>
      <c r="I196" s="606"/>
      <c r="J196" s="595"/>
      <c r="K196" s="596"/>
      <c r="L196" s="597">
        <f t="shared" si="11"/>
        <v>0</v>
      </c>
      <c r="M196" s="598"/>
      <c r="N196" s="599"/>
      <c r="O196"/>
    </row>
    <row r="197" spans="2:15" s="19" customFormat="1" ht="20.100000000000001" customHeight="1" x14ac:dyDescent="0.15">
      <c r="B197" s="49"/>
      <c r="C197" s="54"/>
      <c r="D197" s="80" t="str">
        <f t="shared" si="8"/>
        <v/>
      </c>
      <c r="E197" s="55">
        <f t="shared" si="9"/>
        <v>0</v>
      </c>
      <c r="F197" s="77">
        <f t="shared" si="10"/>
        <v>0</v>
      </c>
      <c r="G197" s="67" t="s">
        <v>173</v>
      </c>
      <c r="H197" s="605" t="s">
        <v>173</v>
      </c>
      <c r="I197" s="606"/>
      <c r="J197" s="595"/>
      <c r="K197" s="596"/>
      <c r="L197" s="597">
        <f t="shared" si="11"/>
        <v>0</v>
      </c>
      <c r="M197" s="598"/>
      <c r="N197" s="599"/>
      <c r="O197"/>
    </row>
    <row r="198" spans="2:15" s="19" customFormat="1" ht="20.100000000000001" customHeight="1" x14ac:dyDescent="0.15">
      <c r="B198" s="49"/>
      <c r="C198" s="54"/>
      <c r="D198" s="80" t="str">
        <f t="shared" si="8"/>
        <v/>
      </c>
      <c r="E198" s="55">
        <f t="shared" si="9"/>
        <v>0</v>
      </c>
      <c r="F198" s="77">
        <f t="shared" si="10"/>
        <v>0</v>
      </c>
      <c r="G198" s="67" t="s">
        <v>173</v>
      </c>
      <c r="H198" s="605" t="s">
        <v>173</v>
      </c>
      <c r="I198" s="606"/>
      <c r="J198" s="595"/>
      <c r="K198" s="596"/>
      <c r="L198" s="597">
        <f t="shared" si="11"/>
        <v>0</v>
      </c>
      <c r="M198" s="598"/>
      <c r="N198" s="599"/>
      <c r="O198"/>
    </row>
    <row r="199" spans="2:15" s="19" customFormat="1" ht="20.100000000000001" customHeight="1" x14ac:dyDescent="0.15">
      <c r="B199" s="49"/>
      <c r="C199" s="54"/>
      <c r="D199" s="80" t="str">
        <f t="shared" si="8"/>
        <v/>
      </c>
      <c r="E199" s="55">
        <f t="shared" si="9"/>
        <v>0</v>
      </c>
      <c r="F199" s="77">
        <f t="shared" si="10"/>
        <v>0</v>
      </c>
      <c r="G199" s="67" t="s">
        <v>173</v>
      </c>
      <c r="H199" s="605" t="s">
        <v>173</v>
      </c>
      <c r="I199" s="606"/>
      <c r="J199" s="595"/>
      <c r="K199" s="596"/>
      <c r="L199" s="597">
        <f t="shared" si="11"/>
        <v>0</v>
      </c>
      <c r="M199" s="598"/>
      <c r="N199" s="599"/>
      <c r="O199"/>
    </row>
    <row r="200" spans="2:15" s="19" customFormat="1" ht="20.100000000000001" customHeight="1" x14ac:dyDescent="0.15">
      <c r="B200" s="49"/>
      <c r="C200" s="54"/>
      <c r="D200" s="80" t="str">
        <f t="shared" si="8"/>
        <v/>
      </c>
      <c r="E200" s="55">
        <f t="shared" si="9"/>
        <v>0</v>
      </c>
      <c r="F200" s="77">
        <f t="shared" si="10"/>
        <v>0</v>
      </c>
      <c r="G200" s="67" t="s">
        <v>173</v>
      </c>
      <c r="H200" s="605" t="s">
        <v>173</v>
      </c>
      <c r="I200" s="606"/>
      <c r="J200" s="595"/>
      <c r="K200" s="596"/>
      <c r="L200" s="597">
        <f t="shared" si="11"/>
        <v>0</v>
      </c>
      <c r="M200" s="598"/>
      <c r="N200" s="599"/>
      <c r="O200"/>
    </row>
    <row r="201" spans="2:15" s="19" customFormat="1" ht="20.100000000000001" customHeight="1" x14ac:dyDescent="0.15">
      <c r="B201" s="49"/>
      <c r="C201" s="54"/>
      <c r="D201" s="80" t="str">
        <f t="shared" si="8"/>
        <v/>
      </c>
      <c r="E201" s="55">
        <f t="shared" si="9"/>
        <v>0</v>
      </c>
      <c r="F201" s="77">
        <f t="shared" si="10"/>
        <v>0</v>
      </c>
      <c r="G201" s="67" t="s">
        <v>173</v>
      </c>
      <c r="H201" s="605" t="s">
        <v>173</v>
      </c>
      <c r="I201" s="606"/>
      <c r="J201" s="595"/>
      <c r="K201" s="596"/>
      <c r="L201" s="597">
        <f t="shared" si="11"/>
        <v>0</v>
      </c>
      <c r="M201" s="598"/>
      <c r="N201" s="599"/>
      <c r="O201"/>
    </row>
    <row r="202" spans="2:15" s="19" customFormat="1" ht="20.100000000000001" customHeight="1" x14ac:dyDescent="0.15">
      <c r="B202" s="49"/>
      <c r="C202" s="54"/>
      <c r="D202" s="80" t="str">
        <f t="shared" si="8"/>
        <v/>
      </c>
      <c r="E202" s="55">
        <f t="shared" si="9"/>
        <v>0</v>
      </c>
      <c r="F202" s="77">
        <f t="shared" si="10"/>
        <v>0</v>
      </c>
      <c r="G202" s="67" t="s">
        <v>173</v>
      </c>
      <c r="H202" s="605" t="s">
        <v>173</v>
      </c>
      <c r="I202" s="606"/>
      <c r="J202" s="595"/>
      <c r="K202" s="596"/>
      <c r="L202" s="597">
        <f t="shared" si="11"/>
        <v>0</v>
      </c>
      <c r="M202" s="598"/>
      <c r="N202" s="599"/>
      <c r="O202"/>
    </row>
    <row r="203" spans="2:15" s="19" customFormat="1" ht="20.100000000000001" customHeight="1" x14ac:dyDescent="0.15">
      <c r="B203" s="49"/>
      <c r="C203" s="54"/>
      <c r="D203" s="80" t="str">
        <f t="shared" si="8"/>
        <v/>
      </c>
      <c r="E203" s="55">
        <f t="shared" si="9"/>
        <v>0</v>
      </c>
      <c r="F203" s="77">
        <f t="shared" si="10"/>
        <v>0</v>
      </c>
      <c r="G203" s="67" t="s">
        <v>173</v>
      </c>
      <c r="H203" s="605" t="s">
        <v>173</v>
      </c>
      <c r="I203" s="606"/>
      <c r="J203" s="595"/>
      <c r="K203" s="596"/>
      <c r="L203" s="597">
        <f t="shared" si="11"/>
        <v>0</v>
      </c>
      <c r="M203" s="598"/>
      <c r="N203" s="599"/>
      <c r="O203"/>
    </row>
    <row r="204" spans="2:15" s="19" customFormat="1" ht="20.100000000000001" customHeight="1" x14ac:dyDescent="0.15">
      <c r="B204" s="49"/>
      <c r="C204" s="54"/>
      <c r="D204" s="80" t="str">
        <f t="shared" si="8"/>
        <v/>
      </c>
      <c r="E204" s="55">
        <f t="shared" si="9"/>
        <v>0</v>
      </c>
      <c r="F204" s="77">
        <f t="shared" si="10"/>
        <v>0</v>
      </c>
      <c r="G204" s="67" t="s">
        <v>173</v>
      </c>
      <c r="H204" s="605" t="s">
        <v>173</v>
      </c>
      <c r="I204" s="606"/>
      <c r="J204" s="595"/>
      <c r="K204" s="596"/>
      <c r="L204" s="597">
        <f t="shared" si="11"/>
        <v>0</v>
      </c>
      <c r="M204" s="598"/>
      <c r="N204" s="599"/>
      <c r="O204"/>
    </row>
    <row r="205" spans="2:15" s="19" customFormat="1" ht="20.100000000000001" customHeight="1" x14ac:dyDescent="0.15">
      <c r="B205" s="49"/>
      <c r="C205" s="54"/>
      <c r="D205" s="80" t="str">
        <f t="shared" si="8"/>
        <v/>
      </c>
      <c r="E205" s="55">
        <f t="shared" si="9"/>
        <v>0</v>
      </c>
      <c r="F205" s="77">
        <f t="shared" si="10"/>
        <v>0</v>
      </c>
      <c r="G205" s="67"/>
      <c r="H205" s="605" t="s">
        <v>173</v>
      </c>
      <c r="I205" s="606"/>
      <c r="J205" s="595"/>
      <c r="K205" s="596"/>
      <c r="L205" s="597">
        <f t="shared" si="11"/>
        <v>0</v>
      </c>
      <c r="M205" s="598"/>
      <c r="N205" s="599"/>
      <c r="O205"/>
    </row>
    <row r="206" spans="2:15" s="19" customFormat="1" ht="20.100000000000001" customHeight="1" x14ac:dyDescent="0.15">
      <c r="B206" s="49"/>
      <c r="C206" s="54"/>
      <c r="D206" s="80" t="str">
        <f t="shared" si="8"/>
        <v/>
      </c>
      <c r="E206" s="55">
        <f t="shared" si="9"/>
        <v>0</v>
      </c>
      <c r="F206" s="77">
        <f t="shared" si="10"/>
        <v>0</v>
      </c>
      <c r="G206" s="67"/>
      <c r="H206" s="605"/>
      <c r="I206" s="606"/>
      <c r="J206" s="595"/>
      <c r="K206" s="596"/>
      <c r="L206" s="597">
        <f t="shared" si="11"/>
        <v>0</v>
      </c>
      <c r="M206" s="598"/>
      <c r="N206" s="599"/>
      <c r="O206"/>
    </row>
    <row r="207" spans="2:15" s="19" customFormat="1" ht="20.100000000000001" customHeight="1" x14ac:dyDescent="0.15">
      <c r="B207" s="49"/>
      <c r="C207" s="54"/>
      <c r="D207" s="80" t="str">
        <f t="shared" si="8"/>
        <v/>
      </c>
      <c r="E207" s="55">
        <f t="shared" si="9"/>
        <v>0</v>
      </c>
      <c r="F207" s="77">
        <f t="shared" si="10"/>
        <v>0</v>
      </c>
      <c r="G207" s="67"/>
      <c r="H207" s="605"/>
      <c r="I207" s="606"/>
      <c r="J207" s="595"/>
      <c r="K207" s="596"/>
      <c r="L207" s="597">
        <f t="shared" si="11"/>
        <v>0</v>
      </c>
      <c r="M207" s="598"/>
      <c r="N207" s="599"/>
      <c r="O207"/>
    </row>
    <row r="208" spans="2:15" s="19" customFormat="1" ht="20.100000000000001" customHeight="1" x14ac:dyDescent="0.15">
      <c r="B208" s="49"/>
      <c r="C208" s="54"/>
      <c r="D208" s="80" t="str">
        <f t="shared" si="8"/>
        <v/>
      </c>
      <c r="E208" s="55">
        <f t="shared" si="9"/>
        <v>0</v>
      </c>
      <c r="F208" s="77">
        <f t="shared" si="10"/>
        <v>0</v>
      </c>
      <c r="G208" s="67"/>
      <c r="H208" s="605"/>
      <c r="I208" s="606"/>
      <c r="J208" s="595"/>
      <c r="K208" s="596"/>
      <c r="L208" s="597">
        <f t="shared" si="11"/>
        <v>0</v>
      </c>
      <c r="M208" s="598"/>
      <c r="N208" s="599"/>
      <c r="O208"/>
    </row>
    <row r="209" spans="1:15" s="19" customFormat="1" ht="20.100000000000001" customHeight="1" x14ac:dyDescent="0.15">
      <c r="B209" s="49"/>
      <c r="C209" s="54"/>
      <c r="D209" s="80" t="str">
        <f t="shared" ref="D209:D214" si="12">IF(C209="","",IF(C209&gt;90000,90000,IF(C209&lt;=30000,"3万円以下は対象外です",C209)))</f>
        <v/>
      </c>
      <c r="E209" s="55">
        <f t="shared" ref="E209:E215" si="13">IF(C209="",0,-30000)</f>
        <v>0</v>
      </c>
      <c r="F209" s="77">
        <f t="shared" ref="F209:F215" si="14">IF(D209="",0,D209+E209)</f>
        <v>0</v>
      </c>
      <c r="G209" s="67"/>
      <c r="H209" s="605"/>
      <c r="I209" s="606"/>
      <c r="J209" s="595"/>
      <c r="K209" s="596"/>
      <c r="L209" s="597">
        <f t="shared" ref="L209:L215" si="15">IF(C209="",0,IF(G209="○",F209+30000,IF(H209="○",F209+15000,F209)))</f>
        <v>0</v>
      </c>
      <c r="M209" s="598"/>
      <c r="N209" s="599"/>
      <c r="O209"/>
    </row>
    <row r="210" spans="1:15" s="19" customFormat="1" ht="20.100000000000001" customHeight="1" x14ac:dyDescent="0.15">
      <c r="B210" s="49"/>
      <c r="C210" s="54"/>
      <c r="D210" s="80" t="str">
        <f t="shared" si="12"/>
        <v/>
      </c>
      <c r="E210" s="55">
        <f t="shared" si="13"/>
        <v>0</v>
      </c>
      <c r="F210" s="77">
        <f t="shared" si="14"/>
        <v>0</v>
      </c>
      <c r="G210" s="67"/>
      <c r="H210" s="605"/>
      <c r="I210" s="606"/>
      <c r="J210" s="595"/>
      <c r="K210" s="596"/>
      <c r="L210" s="597">
        <f t="shared" si="15"/>
        <v>0</v>
      </c>
      <c r="M210" s="598"/>
      <c r="N210" s="599"/>
      <c r="O210"/>
    </row>
    <row r="211" spans="1:15" s="19" customFormat="1" ht="20.100000000000001" customHeight="1" x14ac:dyDescent="0.15">
      <c r="B211" s="49"/>
      <c r="C211" s="54"/>
      <c r="D211" s="80" t="str">
        <f t="shared" si="12"/>
        <v/>
      </c>
      <c r="E211" s="55">
        <f t="shared" si="13"/>
        <v>0</v>
      </c>
      <c r="F211" s="77">
        <f t="shared" si="14"/>
        <v>0</v>
      </c>
      <c r="G211" s="67"/>
      <c r="H211" s="605"/>
      <c r="I211" s="606"/>
      <c r="J211" s="595"/>
      <c r="K211" s="596"/>
      <c r="L211" s="597">
        <f t="shared" si="15"/>
        <v>0</v>
      </c>
      <c r="M211" s="598"/>
      <c r="N211" s="599"/>
      <c r="O211"/>
    </row>
    <row r="212" spans="1:15" s="19" customFormat="1" ht="20.100000000000001" customHeight="1" x14ac:dyDescent="0.15">
      <c r="B212" s="49"/>
      <c r="C212" s="54"/>
      <c r="D212" s="80" t="str">
        <f t="shared" si="12"/>
        <v/>
      </c>
      <c r="E212" s="55">
        <f t="shared" si="13"/>
        <v>0</v>
      </c>
      <c r="F212" s="77">
        <f t="shared" si="14"/>
        <v>0</v>
      </c>
      <c r="G212" s="67"/>
      <c r="H212" s="605"/>
      <c r="I212" s="606"/>
      <c r="J212" s="595"/>
      <c r="K212" s="596"/>
      <c r="L212" s="597">
        <f t="shared" si="15"/>
        <v>0</v>
      </c>
      <c r="M212" s="598"/>
      <c r="N212" s="599"/>
      <c r="O212"/>
    </row>
    <row r="213" spans="1:15" s="19" customFormat="1" ht="20.100000000000001" customHeight="1" x14ac:dyDescent="0.15">
      <c r="B213" s="49"/>
      <c r="C213" s="54"/>
      <c r="D213" s="80" t="str">
        <f t="shared" si="12"/>
        <v/>
      </c>
      <c r="E213" s="55">
        <f t="shared" si="13"/>
        <v>0</v>
      </c>
      <c r="F213" s="77">
        <f t="shared" si="14"/>
        <v>0</v>
      </c>
      <c r="G213" s="67"/>
      <c r="H213" s="605"/>
      <c r="I213" s="606"/>
      <c r="J213" s="595"/>
      <c r="K213" s="596"/>
      <c r="L213" s="597">
        <f t="shared" si="15"/>
        <v>0</v>
      </c>
      <c r="M213" s="598"/>
      <c r="N213" s="599"/>
      <c r="O213"/>
    </row>
    <row r="214" spans="1:15" s="19" customFormat="1" ht="20.100000000000001" customHeight="1" x14ac:dyDescent="0.15">
      <c r="B214" s="49"/>
      <c r="C214" s="54"/>
      <c r="D214" s="80" t="str">
        <f t="shared" si="12"/>
        <v/>
      </c>
      <c r="E214" s="55">
        <f t="shared" si="13"/>
        <v>0</v>
      </c>
      <c r="F214" s="77">
        <f t="shared" si="14"/>
        <v>0</v>
      </c>
      <c r="G214" s="67"/>
      <c r="H214" s="605"/>
      <c r="I214" s="606"/>
      <c r="J214" s="595"/>
      <c r="K214" s="596"/>
      <c r="L214" s="597">
        <f t="shared" si="15"/>
        <v>0</v>
      </c>
      <c r="M214" s="598"/>
      <c r="N214" s="599"/>
      <c r="O214"/>
    </row>
    <row r="215" spans="1:15" s="19" customFormat="1" ht="20.100000000000001" customHeight="1" thickBot="1" x14ac:dyDescent="0.2">
      <c r="B215" s="49"/>
      <c r="C215" s="54"/>
      <c r="D215" s="80" t="str">
        <f t="shared" ref="D215" si="16">IF(C215="","",IF(C215&gt;90000,90000,IF(C215&lt;=30000,"3万円以下は対象外です",C215)))</f>
        <v/>
      </c>
      <c r="E215" s="55">
        <f t="shared" si="13"/>
        <v>0</v>
      </c>
      <c r="F215" s="77">
        <f t="shared" si="14"/>
        <v>0</v>
      </c>
      <c r="G215" s="67"/>
      <c r="H215" s="605"/>
      <c r="I215" s="606"/>
      <c r="J215" s="595"/>
      <c r="K215" s="596"/>
      <c r="L215" s="597">
        <f t="shared" si="15"/>
        <v>0</v>
      </c>
      <c r="M215" s="598"/>
      <c r="N215" s="599"/>
      <c r="O215"/>
    </row>
    <row r="216" spans="1:15" ht="20.100000000000001" customHeight="1" x14ac:dyDescent="0.15">
      <c r="B216" s="658">
        <f>COUNTA(B16:B215)</f>
        <v>0</v>
      </c>
      <c r="C216" s="660">
        <f>SUM(C16:C215)</f>
        <v>0</v>
      </c>
      <c r="D216" s="400">
        <f t="shared" ref="D216:F216" si="17">SUM(D16:D215)</f>
        <v>0</v>
      </c>
      <c r="E216" s="404">
        <f t="shared" si="17"/>
        <v>0</v>
      </c>
      <c r="F216" s="663">
        <f t="shared" si="17"/>
        <v>0</v>
      </c>
      <c r="G216" s="68">
        <f>COUNTIF(G16:G215,"○")</f>
        <v>0</v>
      </c>
      <c r="H216" s="665">
        <f>COUNTIF(H16:I215,"○")</f>
        <v>0</v>
      </c>
      <c r="I216" s="666"/>
      <c r="J216" s="669">
        <f>COUNTIF(J16:K215,"○")</f>
        <v>0</v>
      </c>
      <c r="K216" s="670"/>
      <c r="L216" s="675">
        <f>SUM(L16:N215)</f>
        <v>0</v>
      </c>
      <c r="M216" s="676"/>
      <c r="N216" s="677"/>
      <c r="O216"/>
    </row>
    <row r="217" spans="1:15" ht="20.100000000000001" customHeight="1" thickBot="1" x14ac:dyDescent="0.2">
      <c r="B217" s="659"/>
      <c r="C217" s="661"/>
      <c r="D217" s="662"/>
      <c r="E217" s="577"/>
      <c r="F217" s="664"/>
      <c r="G217" s="69">
        <f>G15*G216</f>
        <v>0</v>
      </c>
      <c r="H217" s="667">
        <f>H15*H216</f>
        <v>0</v>
      </c>
      <c r="I217" s="668"/>
      <c r="J217" s="671"/>
      <c r="K217" s="672"/>
      <c r="L217" s="678"/>
      <c r="M217" s="679"/>
      <c r="N217" s="680"/>
      <c r="O217"/>
    </row>
    <row r="218" spans="1:15" ht="30" customHeight="1" thickTop="1" thickBot="1" x14ac:dyDescent="0.2">
      <c r="B218" s="27"/>
      <c r="C218" s="28"/>
      <c r="D218" s="656" t="s">
        <v>109</v>
      </c>
      <c r="E218" s="657"/>
      <c r="F218" s="78">
        <f>ROUNDDOWN(F216,-3)</f>
        <v>0</v>
      </c>
      <c r="G218" s="684">
        <f>G217+H217</f>
        <v>0</v>
      </c>
      <c r="H218" s="685"/>
      <c r="I218" s="686"/>
      <c r="J218" s="673"/>
      <c r="K218" s="674"/>
      <c r="L218" s="681">
        <f>F218+G218</f>
        <v>0</v>
      </c>
      <c r="M218" s="682"/>
      <c r="N218" s="683"/>
      <c r="O218" s="29"/>
    </row>
    <row r="219" spans="1:15" ht="20.100000000000001" customHeight="1" thickTop="1" x14ac:dyDescent="0.15">
      <c r="B219" s="27"/>
      <c r="C219" s="28"/>
      <c r="D219" s="70"/>
      <c r="E219" s="70"/>
      <c r="F219" s="71"/>
      <c r="G219" s="72"/>
      <c r="H219" s="72"/>
      <c r="I219" s="72"/>
      <c r="J219" s="73"/>
      <c r="K219" s="73"/>
      <c r="L219" s="73"/>
      <c r="M219" s="73"/>
      <c r="N219" s="74"/>
      <c r="O219" s="29"/>
    </row>
    <row r="220" spans="1:15" ht="27" customHeight="1" x14ac:dyDescent="0.15">
      <c r="A220" s="33" t="s">
        <v>32</v>
      </c>
      <c r="B220" s="31"/>
      <c r="C220" s="31"/>
      <c r="D220" s="31"/>
      <c r="E220" s="31"/>
      <c r="F220" s="31"/>
      <c r="G220" s="15"/>
    </row>
    <row r="221" spans="1:15" ht="34.5" customHeight="1" x14ac:dyDescent="0.15">
      <c r="A221" s="623" t="s">
        <v>29</v>
      </c>
      <c r="B221" s="623"/>
      <c r="C221" s="623"/>
      <c r="D221" s="623"/>
      <c r="E221" s="623"/>
      <c r="F221" s="623"/>
      <c r="G221" s="623"/>
      <c r="H221" s="623"/>
      <c r="I221" s="623"/>
      <c r="J221" s="623"/>
      <c r="K221" s="623"/>
      <c r="L221" s="623"/>
      <c r="M221" s="623"/>
      <c r="N221" s="623"/>
    </row>
    <row r="222" spans="1:15" ht="6.75" customHeight="1" thickBot="1" x14ac:dyDescent="0.2"/>
    <row r="223" spans="1:15" ht="15" customHeight="1" thickBot="1" x14ac:dyDescent="0.2">
      <c r="A223" s="24"/>
      <c r="B223" s="14" t="s">
        <v>90</v>
      </c>
    </row>
    <row r="224" spans="1:15" ht="15" customHeight="1" x14ac:dyDescent="0.15">
      <c r="A224" s="58"/>
      <c r="B224" s="14" t="s">
        <v>91</v>
      </c>
    </row>
    <row r="225" spans="1:2" ht="12" customHeight="1" thickBot="1" x14ac:dyDescent="0.2"/>
    <row r="226" spans="1:2" ht="15" customHeight="1" thickBot="1" x14ac:dyDescent="0.2">
      <c r="A226" s="24"/>
      <c r="B226" s="14" t="s">
        <v>41</v>
      </c>
    </row>
    <row r="227" spans="1:2" ht="12" customHeight="1" thickBot="1" x14ac:dyDescent="0.2"/>
    <row r="228" spans="1:2" ht="15" customHeight="1" thickBot="1" x14ac:dyDescent="0.2">
      <c r="A228" s="24"/>
      <c r="B228" s="14" t="s">
        <v>135</v>
      </c>
    </row>
    <row r="229" spans="1:2" ht="15" customHeight="1" x14ac:dyDescent="0.15">
      <c r="B229" s="14" t="s">
        <v>30</v>
      </c>
    </row>
    <row r="230" spans="1:2" ht="12" customHeight="1" thickBot="1" x14ac:dyDescent="0.2"/>
    <row r="231" spans="1:2" ht="15" customHeight="1" thickBot="1" x14ac:dyDescent="0.2">
      <c r="A231" s="24"/>
      <c r="B231" s="14" t="s">
        <v>31</v>
      </c>
    </row>
    <row r="232" spans="1:2" ht="15" customHeight="1" x14ac:dyDescent="0.15">
      <c r="B232" s="14" t="s">
        <v>161</v>
      </c>
    </row>
    <row r="233" spans="1:2" ht="15" customHeight="1" x14ac:dyDescent="0.15">
      <c r="B233" s="14" t="s">
        <v>157</v>
      </c>
    </row>
    <row r="234" spans="1:2" ht="12" customHeight="1" thickBot="1" x14ac:dyDescent="0.2"/>
    <row r="235" spans="1:2" ht="15" customHeight="1" thickBot="1" x14ac:dyDescent="0.2">
      <c r="A235" s="24"/>
      <c r="B235" s="14" t="s">
        <v>136</v>
      </c>
    </row>
    <row r="236" spans="1:2" ht="15" customHeight="1" x14ac:dyDescent="0.15">
      <c r="B236" s="14" t="s">
        <v>134</v>
      </c>
    </row>
    <row r="237" spans="1:2" ht="15" customHeight="1" x14ac:dyDescent="0.15">
      <c r="B237" s="14" t="s">
        <v>133</v>
      </c>
    </row>
    <row r="238" spans="1:2" ht="12" customHeight="1" thickBot="1" x14ac:dyDescent="0.2"/>
    <row r="239" spans="1:2" ht="15" customHeight="1" thickBot="1" x14ac:dyDescent="0.2">
      <c r="A239" s="24"/>
      <c r="B239" s="14" t="s">
        <v>137</v>
      </c>
    </row>
    <row r="240" spans="1:2" ht="15" customHeight="1" x14ac:dyDescent="0.15">
      <c r="B240" s="14" t="s">
        <v>34</v>
      </c>
    </row>
    <row r="241" spans="1:2" ht="12" customHeight="1" thickBot="1" x14ac:dyDescent="0.2"/>
    <row r="242" spans="1:2" ht="15" customHeight="1" thickBot="1" x14ac:dyDescent="0.2">
      <c r="A242" s="24"/>
      <c r="B242" s="14" t="s">
        <v>42</v>
      </c>
    </row>
    <row r="243" spans="1:2" ht="15" customHeight="1" x14ac:dyDescent="0.15">
      <c r="B243" s="14" t="s">
        <v>35</v>
      </c>
    </row>
  </sheetData>
  <mergeCells count="630">
    <mergeCell ref="D218:E218"/>
    <mergeCell ref="A221:N221"/>
    <mergeCell ref="B216:B217"/>
    <mergeCell ref="C216:C217"/>
    <mergeCell ref="D216:D217"/>
    <mergeCell ref="E216:E217"/>
    <mergeCell ref="F216:F217"/>
    <mergeCell ref="H216:I216"/>
    <mergeCell ref="H217:I217"/>
    <mergeCell ref="J216:K216"/>
    <mergeCell ref="J217:K217"/>
    <mergeCell ref="J218:K218"/>
    <mergeCell ref="L216:N217"/>
    <mergeCell ref="L218:N218"/>
    <mergeCell ref="G218:I218"/>
    <mergeCell ref="H16:I16"/>
    <mergeCell ref="H17:I17"/>
    <mergeCell ref="H18:I18"/>
    <mergeCell ref="H19:I19"/>
    <mergeCell ref="H20:I20"/>
    <mergeCell ref="B10:C10"/>
    <mergeCell ref="A3:E4"/>
    <mergeCell ref="G3:G4"/>
    <mergeCell ref="H3:N4"/>
    <mergeCell ref="A8:N8"/>
    <mergeCell ref="B9:C9"/>
    <mergeCell ref="D12:N12"/>
    <mergeCell ref="B13:B15"/>
    <mergeCell ref="C13:C15"/>
    <mergeCell ref="D13:F13"/>
    <mergeCell ref="H14:I14"/>
    <mergeCell ref="H15:I15"/>
    <mergeCell ref="G13:K13"/>
    <mergeCell ref="J14:K15"/>
    <mergeCell ref="L13:N15"/>
    <mergeCell ref="H26:I26"/>
    <mergeCell ref="H27:I27"/>
    <mergeCell ref="H28:I28"/>
    <mergeCell ref="H29:I29"/>
    <mergeCell ref="H30:I30"/>
    <mergeCell ref="H21:I21"/>
    <mergeCell ref="H22:I22"/>
    <mergeCell ref="H23:I23"/>
    <mergeCell ref="H24:I24"/>
    <mergeCell ref="H25:I25"/>
    <mergeCell ref="H36:I36"/>
    <mergeCell ref="H37:I37"/>
    <mergeCell ref="H38:I38"/>
    <mergeCell ref="H39:I39"/>
    <mergeCell ref="H40:I40"/>
    <mergeCell ref="H31:I31"/>
    <mergeCell ref="H32:I32"/>
    <mergeCell ref="H33:I33"/>
    <mergeCell ref="H34:I34"/>
    <mergeCell ref="H35:I35"/>
    <mergeCell ref="H46:I46"/>
    <mergeCell ref="H47:I47"/>
    <mergeCell ref="H48:I48"/>
    <mergeCell ref="H49:I49"/>
    <mergeCell ref="H50:I50"/>
    <mergeCell ref="H41:I41"/>
    <mergeCell ref="H42:I42"/>
    <mergeCell ref="H43:I43"/>
    <mergeCell ref="H44:I44"/>
    <mergeCell ref="H45:I45"/>
    <mergeCell ref="H56:I56"/>
    <mergeCell ref="H57:I57"/>
    <mergeCell ref="H58:I58"/>
    <mergeCell ref="H59:I59"/>
    <mergeCell ref="H60:I60"/>
    <mergeCell ref="H51:I51"/>
    <mergeCell ref="H52:I52"/>
    <mergeCell ref="H53:I53"/>
    <mergeCell ref="H54:I54"/>
    <mergeCell ref="H55:I55"/>
    <mergeCell ref="H66:I66"/>
    <mergeCell ref="H67:I67"/>
    <mergeCell ref="H68:I68"/>
    <mergeCell ref="H69:I69"/>
    <mergeCell ref="H70:I70"/>
    <mergeCell ref="H61:I61"/>
    <mergeCell ref="H62:I62"/>
    <mergeCell ref="H63:I63"/>
    <mergeCell ref="H64:I64"/>
    <mergeCell ref="H65:I65"/>
    <mergeCell ref="H76:I76"/>
    <mergeCell ref="H77:I77"/>
    <mergeCell ref="H78:I78"/>
    <mergeCell ref="H79:I79"/>
    <mergeCell ref="H80:I80"/>
    <mergeCell ref="H71:I71"/>
    <mergeCell ref="H72:I72"/>
    <mergeCell ref="H73:I73"/>
    <mergeCell ref="H74:I74"/>
    <mergeCell ref="H75:I75"/>
    <mergeCell ref="H86:I86"/>
    <mergeCell ref="H87:I87"/>
    <mergeCell ref="H88:I88"/>
    <mergeCell ref="H89:I89"/>
    <mergeCell ref="H90:I90"/>
    <mergeCell ref="H81:I81"/>
    <mergeCell ref="H82:I82"/>
    <mergeCell ref="H83:I83"/>
    <mergeCell ref="H84:I84"/>
    <mergeCell ref="H85:I85"/>
    <mergeCell ref="H96:I96"/>
    <mergeCell ref="H97:I97"/>
    <mergeCell ref="H98:I98"/>
    <mergeCell ref="H99:I99"/>
    <mergeCell ref="H100:I100"/>
    <mergeCell ref="H91:I91"/>
    <mergeCell ref="H92:I92"/>
    <mergeCell ref="H93:I93"/>
    <mergeCell ref="H94:I94"/>
    <mergeCell ref="H95:I95"/>
    <mergeCell ref="H106:I106"/>
    <mergeCell ref="H107:I107"/>
    <mergeCell ref="H108:I108"/>
    <mergeCell ref="H109:I109"/>
    <mergeCell ref="H110:I110"/>
    <mergeCell ref="H101:I101"/>
    <mergeCell ref="H102:I102"/>
    <mergeCell ref="H103:I103"/>
    <mergeCell ref="H104:I104"/>
    <mergeCell ref="H105:I105"/>
    <mergeCell ref="H116:I116"/>
    <mergeCell ref="H117:I117"/>
    <mergeCell ref="H118:I118"/>
    <mergeCell ref="H119:I119"/>
    <mergeCell ref="H120:I120"/>
    <mergeCell ref="H111:I111"/>
    <mergeCell ref="H112:I112"/>
    <mergeCell ref="H113:I113"/>
    <mergeCell ref="H114:I114"/>
    <mergeCell ref="H115:I115"/>
    <mergeCell ref="H126:I126"/>
    <mergeCell ref="H127:I127"/>
    <mergeCell ref="H128:I128"/>
    <mergeCell ref="H129:I129"/>
    <mergeCell ref="H130:I130"/>
    <mergeCell ref="H121:I121"/>
    <mergeCell ref="H122:I122"/>
    <mergeCell ref="H123:I123"/>
    <mergeCell ref="H124:I124"/>
    <mergeCell ref="H125:I125"/>
    <mergeCell ref="H136:I136"/>
    <mergeCell ref="H137:I137"/>
    <mergeCell ref="H138:I138"/>
    <mergeCell ref="H139:I139"/>
    <mergeCell ref="H140:I140"/>
    <mergeCell ref="H131:I131"/>
    <mergeCell ref="H132:I132"/>
    <mergeCell ref="H133:I133"/>
    <mergeCell ref="H134:I134"/>
    <mergeCell ref="H135:I135"/>
    <mergeCell ref="H146:I146"/>
    <mergeCell ref="H147:I147"/>
    <mergeCell ref="H148:I148"/>
    <mergeCell ref="H149:I149"/>
    <mergeCell ref="H150:I150"/>
    <mergeCell ref="H141:I141"/>
    <mergeCell ref="H142:I142"/>
    <mergeCell ref="H143:I143"/>
    <mergeCell ref="H144:I144"/>
    <mergeCell ref="H145:I145"/>
    <mergeCell ref="H156:I156"/>
    <mergeCell ref="H157:I157"/>
    <mergeCell ref="H158:I158"/>
    <mergeCell ref="H159:I159"/>
    <mergeCell ref="H160:I160"/>
    <mergeCell ref="H151:I151"/>
    <mergeCell ref="H152:I152"/>
    <mergeCell ref="H153:I153"/>
    <mergeCell ref="H154:I154"/>
    <mergeCell ref="H155:I155"/>
    <mergeCell ref="H166:I166"/>
    <mergeCell ref="H167:I167"/>
    <mergeCell ref="H168:I168"/>
    <mergeCell ref="H169:I169"/>
    <mergeCell ref="H170:I170"/>
    <mergeCell ref="H161:I161"/>
    <mergeCell ref="H162:I162"/>
    <mergeCell ref="H163:I163"/>
    <mergeCell ref="H164:I164"/>
    <mergeCell ref="H165:I165"/>
    <mergeCell ref="H176:I176"/>
    <mergeCell ref="H177:I177"/>
    <mergeCell ref="H178:I178"/>
    <mergeCell ref="H179:I179"/>
    <mergeCell ref="H180:I180"/>
    <mergeCell ref="H171:I171"/>
    <mergeCell ref="H172:I172"/>
    <mergeCell ref="H173:I173"/>
    <mergeCell ref="H174:I174"/>
    <mergeCell ref="H175:I175"/>
    <mergeCell ref="H186:I186"/>
    <mergeCell ref="H187:I187"/>
    <mergeCell ref="H188:I188"/>
    <mergeCell ref="H189:I189"/>
    <mergeCell ref="H190:I190"/>
    <mergeCell ref="H181:I181"/>
    <mergeCell ref="H182:I182"/>
    <mergeCell ref="H183:I183"/>
    <mergeCell ref="H184:I184"/>
    <mergeCell ref="H185:I185"/>
    <mergeCell ref="H196:I196"/>
    <mergeCell ref="H197:I197"/>
    <mergeCell ref="H198:I198"/>
    <mergeCell ref="H199:I199"/>
    <mergeCell ref="H200:I200"/>
    <mergeCell ref="H191:I191"/>
    <mergeCell ref="H192:I192"/>
    <mergeCell ref="H193:I193"/>
    <mergeCell ref="H194:I194"/>
    <mergeCell ref="H195:I195"/>
    <mergeCell ref="H214:I214"/>
    <mergeCell ref="H215:I215"/>
    <mergeCell ref="H206:I206"/>
    <mergeCell ref="H207:I207"/>
    <mergeCell ref="H208:I208"/>
    <mergeCell ref="H209:I209"/>
    <mergeCell ref="H210:I210"/>
    <mergeCell ref="H201:I201"/>
    <mergeCell ref="H202:I202"/>
    <mergeCell ref="H203:I203"/>
    <mergeCell ref="H204:I204"/>
    <mergeCell ref="H205:I205"/>
    <mergeCell ref="H211:I211"/>
    <mergeCell ref="H212:I212"/>
    <mergeCell ref="H213:I213"/>
    <mergeCell ref="J21:K21"/>
    <mergeCell ref="J22:K22"/>
    <mergeCell ref="J23:K23"/>
    <mergeCell ref="J24:K24"/>
    <mergeCell ref="J25:K25"/>
    <mergeCell ref="J16:K16"/>
    <mergeCell ref="J17:K17"/>
    <mergeCell ref="J18:K18"/>
    <mergeCell ref="J19:K19"/>
    <mergeCell ref="J20:K20"/>
    <mergeCell ref="J31:K31"/>
    <mergeCell ref="J32:K32"/>
    <mergeCell ref="J33:K33"/>
    <mergeCell ref="J34:K34"/>
    <mergeCell ref="J35:K35"/>
    <mergeCell ref="J26:K26"/>
    <mergeCell ref="J27:K27"/>
    <mergeCell ref="J28:K28"/>
    <mergeCell ref="J29:K29"/>
    <mergeCell ref="J30:K30"/>
    <mergeCell ref="J41:K41"/>
    <mergeCell ref="J42:K42"/>
    <mergeCell ref="J43:K43"/>
    <mergeCell ref="J44:K44"/>
    <mergeCell ref="J45:K45"/>
    <mergeCell ref="J36:K36"/>
    <mergeCell ref="J37:K37"/>
    <mergeCell ref="J38:K38"/>
    <mergeCell ref="J39:K39"/>
    <mergeCell ref="J40:K40"/>
    <mergeCell ref="J51:K51"/>
    <mergeCell ref="J52:K52"/>
    <mergeCell ref="J53:K53"/>
    <mergeCell ref="J54:K54"/>
    <mergeCell ref="J55:K55"/>
    <mergeCell ref="J46:K46"/>
    <mergeCell ref="J47:K47"/>
    <mergeCell ref="J48:K48"/>
    <mergeCell ref="J49:K49"/>
    <mergeCell ref="J50:K50"/>
    <mergeCell ref="J61:K61"/>
    <mergeCell ref="J62:K62"/>
    <mergeCell ref="J63:K63"/>
    <mergeCell ref="J64:K64"/>
    <mergeCell ref="J65:K65"/>
    <mergeCell ref="J56:K56"/>
    <mergeCell ref="J57:K57"/>
    <mergeCell ref="J58:K58"/>
    <mergeCell ref="J59:K59"/>
    <mergeCell ref="J60:K60"/>
    <mergeCell ref="J71:K71"/>
    <mergeCell ref="J72:K72"/>
    <mergeCell ref="J73:K73"/>
    <mergeCell ref="J74:K74"/>
    <mergeCell ref="J75:K75"/>
    <mergeCell ref="J66:K66"/>
    <mergeCell ref="J67:K67"/>
    <mergeCell ref="J68:K68"/>
    <mergeCell ref="J69:K69"/>
    <mergeCell ref="J70:K70"/>
    <mergeCell ref="J81:K81"/>
    <mergeCell ref="J82:K82"/>
    <mergeCell ref="J83:K83"/>
    <mergeCell ref="J84:K84"/>
    <mergeCell ref="J85:K85"/>
    <mergeCell ref="J76:K76"/>
    <mergeCell ref="J77:K77"/>
    <mergeCell ref="J78:K78"/>
    <mergeCell ref="J79:K79"/>
    <mergeCell ref="J80:K80"/>
    <mergeCell ref="J91:K91"/>
    <mergeCell ref="J92:K92"/>
    <mergeCell ref="J93:K93"/>
    <mergeCell ref="J94:K94"/>
    <mergeCell ref="J95:K95"/>
    <mergeCell ref="J86:K86"/>
    <mergeCell ref="J87:K87"/>
    <mergeCell ref="J88:K88"/>
    <mergeCell ref="J89:K89"/>
    <mergeCell ref="J90:K90"/>
    <mergeCell ref="J101:K101"/>
    <mergeCell ref="J102:K102"/>
    <mergeCell ref="J103:K103"/>
    <mergeCell ref="J104:K104"/>
    <mergeCell ref="J105:K105"/>
    <mergeCell ref="J96:K96"/>
    <mergeCell ref="J97:K97"/>
    <mergeCell ref="J98:K98"/>
    <mergeCell ref="J99:K99"/>
    <mergeCell ref="J100:K100"/>
    <mergeCell ref="J111:K111"/>
    <mergeCell ref="J112:K112"/>
    <mergeCell ref="J113:K113"/>
    <mergeCell ref="J114:K114"/>
    <mergeCell ref="J115:K115"/>
    <mergeCell ref="J106:K106"/>
    <mergeCell ref="J107:K107"/>
    <mergeCell ref="J108:K108"/>
    <mergeCell ref="J109:K109"/>
    <mergeCell ref="J110:K110"/>
    <mergeCell ref="J121:K121"/>
    <mergeCell ref="J122:K122"/>
    <mergeCell ref="J123:K123"/>
    <mergeCell ref="J124:K124"/>
    <mergeCell ref="J125:K125"/>
    <mergeCell ref="J116:K116"/>
    <mergeCell ref="J117:K117"/>
    <mergeCell ref="J118:K118"/>
    <mergeCell ref="J119:K119"/>
    <mergeCell ref="J120:K120"/>
    <mergeCell ref="J131:K131"/>
    <mergeCell ref="J132:K132"/>
    <mergeCell ref="J133:K133"/>
    <mergeCell ref="J134:K134"/>
    <mergeCell ref="J135:K135"/>
    <mergeCell ref="J126:K126"/>
    <mergeCell ref="J127:K127"/>
    <mergeCell ref="J128:K128"/>
    <mergeCell ref="J129:K129"/>
    <mergeCell ref="J130:K130"/>
    <mergeCell ref="J141:K141"/>
    <mergeCell ref="J142:K142"/>
    <mergeCell ref="J143:K143"/>
    <mergeCell ref="J144:K144"/>
    <mergeCell ref="J145:K145"/>
    <mergeCell ref="J136:K136"/>
    <mergeCell ref="J137:K137"/>
    <mergeCell ref="J138:K138"/>
    <mergeCell ref="J139:K139"/>
    <mergeCell ref="J140:K140"/>
    <mergeCell ref="J151:K151"/>
    <mergeCell ref="J152:K152"/>
    <mergeCell ref="J153:K153"/>
    <mergeCell ref="J154:K154"/>
    <mergeCell ref="J155:K155"/>
    <mergeCell ref="J146:K146"/>
    <mergeCell ref="J147:K147"/>
    <mergeCell ref="J148:K148"/>
    <mergeCell ref="J149:K149"/>
    <mergeCell ref="J150:K150"/>
    <mergeCell ref="J161:K161"/>
    <mergeCell ref="J162:K162"/>
    <mergeCell ref="J163:K163"/>
    <mergeCell ref="J164:K164"/>
    <mergeCell ref="J165:K165"/>
    <mergeCell ref="J156:K156"/>
    <mergeCell ref="J157:K157"/>
    <mergeCell ref="J158:K158"/>
    <mergeCell ref="J159:K159"/>
    <mergeCell ref="J160:K160"/>
    <mergeCell ref="J171:K171"/>
    <mergeCell ref="J172:K172"/>
    <mergeCell ref="J173:K173"/>
    <mergeCell ref="J174:K174"/>
    <mergeCell ref="J175:K175"/>
    <mergeCell ref="J166:K166"/>
    <mergeCell ref="J167:K167"/>
    <mergeCell ref="J168:K168"/>
    <mergeCell ref="J169:K169"/>
    <mergeCell ref="J170:K170"/>
    <mergeCell ref="J181:K181"/>
    <mergeCell ref="J182:K182"/>
    <mergeCell ref="J183:K183"/>
    <mergeCell ref="J184:K184"/>
    <mergeCell ref="J185:K185"/>
    <mergeCell ref="J176:K176"/>
    <mergeCell ref="J177:K177"/>
    <mergeCell ref="J178:K178"/>
    <mergeCell ref="J179:K179"/>
    <mergeCell ref="J180:K180"/>
    <mergeCell ref="J191:K191"/>
    <mergeCell ref="J192:K192"/>
    <mergeCell ref="J193:K193"/>
    <mergeCell ref="J194:K194"/>
    <mergeCell ref="J195:K195"/>
    <mergeCell ref="J186:K186"/>
    <mergeCell ref="J187:K187"/>
    <mergeCell ref="J188:K188"/>
    <mergeCell ref="J189:K189"/>
    <mergeCell ref="J190:K190"/>
    <mergeCell ref="J201:K201"/>
    <mergeCell ref="J202:K202"/>
    <mergeCell ref="J203:K203"/>
    <mergeCell ref="J204:K204"/>
    <mergeCell ref="J205:K205"/>
    <mergeCell ref="J196:K196"/>
    <mergeCell ref="J197:K197"/>
    <mergeCell ref="J198:K198"/>
    <mergeCell ref="J199:K199"/>
    <mergeCell ref="J200:K200"/>
    <mergeCell ref="L21:N21"/>
    <mergeCell ref="L22:N22"/>
    <mergeCell ref="L23:N23"/>
    <mergeCell ref="L24:N24"/>
    <mergeCell ref="L25:N25"/>
    <mergeCell ref="L16:N16"/>
    <mergeCell ref="L17:N17"/>
    <mergeCell ref="L18:N18"/>
    <mergeCell ref="L19:N19"/>
    <mergeCell ref="L20:N20"/>
    <mergeCell ref="L31:N31"/>
    <mergeCell ref="L32:N32"/>
    <mergeCell ref="L33:N33"/>
    <mergeCell ref="L34:N34"/>
    <mergeCell ref="L35:N35"/>
    <mergeCell ref="L26:N26"/>
    <mergeCell ref="L27:N27"/>
    <mergeCell ref="L28:N28"/>
    <mergeCell ref="L29:N29"/>
    <mergeCell ref="L30:N30"/>
    <mergeCell ref="L41:N41"/>
    <mergeCell ref="L42:N42"/>
    <mergeCell ref="L43:N43"/>
    <mergeCell ref="L44:N44"/>
    <mergeCell ref="L45:N45"/>
    <mergeCell ref="L36:N36"/>
    <mergeCell ref="L37:N37"/>
    <mergeCell ref="L38:N38"/>
    <mergeCell ref="L39:N39"/>
    <mergeCell ref="L40:N40"/>
    <mergeCell ref="L51:N51"/>
    <mergeCell ref="L52:N52"/>
    <mergeCell ref="L53:N53"/>
    <mergeCell ref="L54:N54"/>
    <mergeCell ref="L55:N55"/>
    <mergeCell ref="L46:N46"/>
    <mergeCell ref="L47:N47"/>
    <mergeCell ref="L48:N48"/>
    <mergeCell ref="L49:N49"/>
    <mergeCell ref="L50:N50"/>
    <mergeCell ref="L61:N61"/>
    <mergeCell ref="L62:N62"/>
    <mergeCell ref="L63:N63"/>
    <mergeCell ref="L64:N64"/>
    <mergeCell ref="L65:N65"/>
    <mergeCell ref="L56:N56"/>
    <mergeCell ref="L57:N57"/>
    <mergeCell ref="L58:N58"/>
    <mergeCell ref="L59:N59"/>
    <mergeCell ref="L60:N60"/>
    <mergeCell ref="L71:N71"/>
    <mergeCell ref="L72:N72"/>
    <mergeCell ref="L73:N73"/>
    <mergeCell ref="L74:N74"/>
    <mergeCell ref="L75:N75"/>
    <mergeCell ref="L66:N66"/>
    <mergeCell ref="L67:N67"/>
    <mergeCell ref="L68:N68"/>
    <mergeCell ref="L69:N69"/>
    <mergeCell ref="L70:N70"/>
    <mergeCell ref="L81:N81"/>
    <mergeCell ref="L82:N82"/>
    <mergeCell ref="L83:N83"/>
    <mergeCell ref="L84:N84"/>
    <mergeCell ref="L85:N85"/>
    <mergeCell ref="L76:N76"/>
    <mergeCell ref="L77:N77"/>
    <mergeCell ref="L78:N78"/>
    <mergeCell ref="L79:N79"/>
    <mergeCell ref="L80:N80"/>
    <mergeCell ref="L91:N91"/>
    <mergeCell ref="L92:N92"/>
    <mergeCell ref="L93:N93"/>
    <mergeCell ref="L94:N94"/>
    <mergeCell ref="L95:N95"/>
    <mergeCell ref="L86:N86"/>
    <mergeCell ref="L87:N87"/>
    <mergeCell ref="L88:N88"/>
    <mergeCell ref="L89:N89"/>
    <mergeCell ref="L90:N90"/>
    <mergeCell ref="L101:N101"/>
    <mergeCell ref="L102:N102"/>
    <mergeCell ref="L103:N103"/>
    <mergeCell ref="L104:N104"/>
    <mergeCell ref="L105:N105"/>
    <mergeCell ref="L96:N96"/>
    <mergeCell ref="L97:N97"/>
    <mergeCell ref="L98:N98"/>
    <mergeCell ref="L99:N99"/>
    <mergeCell ref="L100:N100"/>
    <mergeCell ref="L111:N111"/>
    <mergeCell ref="L112:N112"/>
    <mergeCell ref="L113:N113"/>
    <mergeCell ref="L114:N114"/>
    <mergeCell ref="L115:N115"/>
    <mergeCell ref="L106:N106"/>
    <mergeCell ref="L107:N107"/>
    <mergeCell ref="L108:N108"/>
    <mergeCell ref="L109:N109"/>
    <mergeCell ref="L110:N110"/>
    <mergeCell ref="L121:N121"/>
    <mergeCell ref="L122:N122"/>
    <mergeCell ref="L123:N123"/>
    <mergeCell ref="L124:N124"/>
    <mergeCell ref="L125:N125"/>
    <mergeCell ref="L116:N116"/>
    <mergeCell ref="L117:N117"/>
    <mergeCell ref="L118:N118"/>
    <mergeCell ref="L119:N119"/>
    <mergeCell ref="L120:N120"/>
    <mergeCell ref="L131:N131"/>
    <mergeCell ref="L132:N132"/>
    <mergeCell ref="L133:N133"/>
    <mergeCell ref="L134:N134"/>
    <mergeCell ref="L135:N135"/>
    <mergeCell ref="L126:N126"/>
    <mergeCell ref="L127:N127"/>
    <mergeCell ref="L128:N128"/>
    <mergeCell ref="L129:N129"/>
    <mergeCell ref="L130:N130"/>
    <mergeCell ref="L141:N141"/>
    <mergeCell ref="L142:N142"/>
    <mergeCell ref="L143:N143"/>
    <mergeCell ref="L144:N144"/>
    <mergeCell ref="L145:N145"/>
    <mergeCell ref="L136:N136"/>
    <mergeCell ref="L137:N137"/>
    <mergeCell ref="L138:N138"/>
    <mergeCell ref="L139:N139"/>
    <mergeCell ref="L140:N140"/>
    <mergeCell ref="L151:N151"/>
    <mergeCell ref="L152:N152"/>
    <mergeCell ref="L153:N153"/>
    <mergeCell ref="L154:N154"/>
    <mergeCell ref="L155:N155"/>
    <mergeCell ref="L146:N146"/>
    <mergeCell ref="L147:N147"/>
    <mergeCell ref="L148:N148"/>
    <mergeCell ref="L149:N149"/>
    <mergeCell ref="L150:N150"/>
    <mergeCell ref="L161:N161"/>
    <mergeCell ref="L162:N162"/>
    <mergeCell ref="L163:N163"/>
    <mergeCell ref="L164:N164"/>
    <mergeCell ref="L165:N165"/>
    <mergeCell ref="L156:N156"/>
    <mergeCell ref="L157:N157"/>
    <mergeCell ref="L158:N158"/>
    <mergeCell ref="L159:N159"/>
    <mergeCell ref="L160:N160"/>
    <mergeCell ref="L171:N171"/>
    <mergeCell ref="L172:N172"/>
    <mergeCell ref="L173:N173"/>
    <mergeCell ref="L174:N174"/>
    <mergeCell ref="L175:N175"/>
    <mergeCell ref="L166:N166"/>
    <mergeCell ref="L167:N167"/>
    <mergeCell ref="L168:N168"/>
    <mergeCell ref="L169:N169"/>
    <mergeCell ref="L170:N170"/>
    <mergeCell ref="L181:N181"/>
    <mergeCell ref="L182:N182"/>
    <mergeCell ref="L183:N183"/>
    <mergeCell ref="L184:N184"/>
    <mergeCell ref="L185:N185"/>
    <mergeCell ref="L176:N176"/>
    <mergeCell ref="L177:N177"/>
    <mergeCell ref="L178:N178"/>
    <mergeCell ref="L179:N179"/>
    <mergeCell ref="L180:N180"/>
    <mergeCell ref="L191:N191"/>
    <mergeCell ref="L192:N192"/>
    <mergeCell ref="L193:N193"/>
    <mergeCell ref="L194:N194"/>
    <mergeCell ref="L195:N195"/>
    <mergeCell ref="L186:N186"/>
    <mergeCell ref="L187:N187"/>
    <mergeCell ref="L188:N188"/>
    <mergeCell ref="L189:N189"/>
    <mergeCell ref="L190:N190"/>
    <mergeCell ref="L201:N201"/>
    <mergeCell ref="L202:N202"/>
    <mergeCell ref="L203:N203"/>
    <mergeCell ref="L204:N204"/>
    <mergeCell ref="L205:N205"/>
    <mergeCell ref="L196:N196"/>
    <mergeCell ref="L197:N197"/>
    <mergeCell ref="L198:N198"/>
    <mergeCell ref="L199:N199"/>
    <mergeCell ref="L200:N200"/>
    <mergeCell ref="L211:N211"/>
    <mergeCell ref="L212:N212"/>
    <mergeCell ref="L213:N213"/>
    <mergeCell ref="L214:N214"/>
    <mergeCell ref="L215:N215"/>
    <mergeCell ref="L206:N206"/>
    <mergeCell ref="L207:N207"/>
    <mergeCell ref="L208:N208"/>
    <mergeCell ref="L209:N209"/>
    <mergeCell ref="L210:N210"/>
    <mergeCell ref="J211:K211"/>
    <mergeCell ref="J212:K212"/>
    <mergeCell ref="J213:K213"/>
    <mergeCell ref="J214:K214"/>
    <mergeCell ref="J215:K215"/>
    <mergeCell ref="J206:K206"/>
    <mergeCell ref="J207:K207"/>
    <mergeCell ref="J208:K208"/>
    <mergeCell ref="J209:K209"/>
    <mergeCell ref="J210:K210"/>
  </mergeCells>
  <phoneticPr fontId="2"/>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4814E86-B6D2-4520-8CCC-A313DCEEE816}">
          <x14:formula1>
            <xm:f>データ!$B$2</xm:f>
          </x14:formula1>
          <xm:sqref>A224</xm:sqref>
        </x14:dataValidation>
        <x14:dataValidation type="list" allowBlank="1" showInputMessage="1" showErrorMessage="1" xr:uid="{6B6FD7FB-225D-4469-B451-15073A40EA3A}">
          <x14:formula1>
            <xm:f>データ!$A$1:$A$2</xm:f>
          </x14:formula1>
          <xm:sqref>D9:D10 G16:K215</xm:sqref>
        </x14:dataValidation>
        <x14:dataValidation type="list" allowBlank="1" showInputMessage="1" showErrorMessage="1" xr:uid="{86C82F27-310D-4C84-9F81-9B2F08142FEC}">
          <x14:formula1>
            <xm:f>データ!$B$1:$B$2</xm:f>
          </x14:formula1>
          <xm:sqref>A223 A226 A228 A231 A235 A239 A242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8B42-D55D-4BBD-8BB4-1C753BFC643A}">
  <sheetPr>
    <tabColor theme="7" tint="0.39997558519241921"/>
  </sheetPr>
  <dimension ref="A1:O53"/>
  <sheetViews>
    <sheetView view="pageBreakPreview" zoomScale="90" zoomScaleNormal="100" zoomScaleSheetLayoutView="90" workbookViewId="0">
      <selection activeCell="A3" sqref="A3:E4"/>
    </sheetView>
  </sheetViews>
  <sheetFormatPr defaultColWidth="8.7265625" defaultRowHeight="13.5" x14ac:dyDescent="0.15"/>
  <cols>
    <col min="1" max="1" width="1.90625" style="14" customWidth="1"/>
    <col min="2" max="2" width="6.6328125" style="14" customWidth="1"/>
    <col min="3" max="5" width="9.1796875" style="14" customWidth="1"/>
    <col min="6" max="6" width="10.6328125" style="14" customWidth="1"/>
    <col min="7" max="7" width="8.6328125" style="14" customWidth="1"/>
    <col min="8" max="14" width="3.7265625" style="14" customWidth="1"/>
    <col min="15" max="15" width="0.6328125" style="14" customWidth="1"/>
    <col min="16" max="16384" width="8.7265625" style="14"/>
  </cols>
  <sheetData>
    <row r="1" spans="1:15" s="1" customFormat="1" ht="18" customHeight="1" x14ac:dyDescent="0.15"/>
    <row r="2" spans="1:15" ht="18.75" customHeight="1" thickBot="1" x14ac:dyDescent="0.2">
      <c r="A2" s="1"/>
    </row>
    <row r="3" spans="1:15" ht="13.5" customHeight="1" x14ac:dyDescent="0.15">
      <c r="A3" s="611" t="s">
        <v>140</v>
      </c>
      <c r="B3" s="612"/>
      <c r="C3" s="612"/>
      <c r="D3" s="612"/>
      <c r="E3" s="613"/>
      <c r="F3" s="65"/>
      <c r="G3" s="454" t="s">
        <v>23</v>
      </c>
      <c r="H3" s="617"/>
      <c r="I3" s="618"/>
      <c r="J3" s="618"/>
      <c r="K3" s="618"/>
      <c r="L3" s="618"/>
      <c r="M3" s="618"/>
      <c r="N3" s="619"/>
    </row>
    <row r="4" spans="1:15" ht="14.25" customHeight="1" thickBot="1" x14ac:dyDescent="0.2">
      <c r="A4" s="614"/>
      <c r="B4" s="615"/>
      <c r="C4" s="615"/>
      <c r="D4" s="615"/>
      <c r="E4" s="616"/>
      <c r="F4" s="65"/>
      <c r="G4" s="455"/>
      <c r="H4" s="620"/>
      <c r="I4" s="621"/>
      <c r="J4" s="621"/>
      <c r="K4" s="621"/>
      <c r="L4" s="621"/>
      <c r="M4" s="621"/>
      <c r="N4" s="622"/>
    </row>
    <row r="5" spans="1:15" ht="24" customHeight="1" x14ac:dyDescent="0.15">
      <c r="B5" s="16"/>
      <c r="C5" s="16"/>
      <c r="D5" s="15"/>
      <c r="E5" s="15"/>
      <c r="F5" s="15"/>
      <c r="G5" s="103" t="s">
        <v>148</v>
      </c>
      <c r="H5" s="99"/>
      <c r="I5" s="100"/>
      <c r="J5" s="100"/>
      <c r="K5" s="100"/>
      <c r="L5" s="100"/>
      <c r="M5" s="100"/>
      <c r="N5" s="119"/>
    </row>
    <row r="6" spans="1:15" ht="27" customHeight="1" x14ac:dyDescent="0.15">
      <c r="A6" s="33" t="s">
        <v>27</v>
      </c>
      <c r="B6" s="31"/>
      <c r="C6" s="31"/>
      <c r="D6" s="31"/>
      <c r="E6" s="31"/>
      <c r="F6" s="31"/>
      <c r="G6" s="15"/>
    </row>
    <row r="7" spans="1:15" ht="12" customHeight="1" x14ac:dyDescent="0.15">
      <c r="A7" s="31"/>
      <c r="B7" s="31"/>
      <c r="C7" s="31"/>
      <c r="D7" s="31"/>
      <c r="E7" s="31"/>
      <c r="F7" s="31"/>
      <c r="G7" s="15"/>
    </row>
    <row r="8" spans="1:15" ht="50.1" customHeight="1" x14ac:dyDescent="0.15">
      <c r="A8" s="623" t="s">
        <v>33</v>
      </c>
      <c r="B8" s="623"/>
      <c r="C8" s="623"/>
      <c r="D8" s="623"/>
      <c r="E8" s="623"/>
      <c r="F8" s="623"/>
      <c r="G8" s="623"/>
      <c r="H8" s="623"/>
      <c r="I8" s="623"/>
      <c r="J8" s="623"/>
      <c r="K8" s="623"/>
      <c r="L8" s="623"/>
      <c r="M8" s="623"/>
      <c r="N8" s="623"/>
    </row>
    <row r="9" spans="1:15" ht="20.100000000000001" customHeight="1" x14ac:dyDescent="0.15">
      <c r="A9" s="31"/>
      <c r="B9" s="609" t="s">
        <v>144</v>
      </c>
      <c r="C9" s="610"/>
      <c r="D9" s="109"/>
      <c r="E9" s="31"/>
      <c r="F9" s="31"/>
    </row>
    <row r="10" spans="1:15" ht="20.100000000000001" customHeight="1" x14ac:dyDescent="0.15">
      <c r="A10" s="31"/>
      <c r="B10" s="609" t="s">
        <v>143</v>
      </c>
      <c r="C10" s="610"/>
      <c r="D10" s="109"/>
      <c r="E10" s="31"/>
      <c r="F10" s="31"/>
    </row>
    <row r="11" spans="1:15" ht="20.100000000000001" customHeight="1" x14ac:dyDescent="0.15">
      <c r="A11" s="31"/>
      <c r="B11" s="20"/>
      <c r="C11" s="20"/>
      <c r="N11" s="43" t="s">
        <v>20</v>
      </c>
    </row>
    <row r="12" spans="1:15" ht="20.100000000000001" customHeight="1" thickBot="1" x14ac:dyDescent="0.2">
      <c r="A12" s="31"/>
      <c r="B12" s="20"/>
      <c r="C12" s="20"/>
      <c r="D12" s="624" t="s">
        <v>172</v>
      </c>
      <c r="E12" s="625"/>
      <c r="F12" s="625"/>
      <c r="G12" s="625"/>
      <c r="H12" s="625"/>
      <c r="I12" s="625"/>
      <c r="J12" s="625"/>
      <c r="K12" s="625"/>
      <c r="L12" s="625"/>
      <c r="M12" s="625"/>
      <c r="N12" s="626"/>
      <c r="O12" s="17"/>
    </row>
    <row r="13" spans="1:15" s="18" customFormat="1" ht="20.100000000000001" customHeight="1" x14ac:dyDescent="0.15">
      <c r="B13" s="627" t="s">
        <v>26</v>
      </c>
      <c r="C13" s="630" t="s">
        <v>61</v>
      </c>
      <c r="D13" s="692" t="s">
        <v>60</v>
      </c>
      <c r="E13" s="693"/>
      <c r="F13" s="694"/>
      <c r="G13" s="688" t="s">
        <v>75</v>
      </c>
      <c r="H13" s="689"/>
      <c r="I13" s="689"/>
      <c r="J13" s="689"/>
      <c r="K13" s="689"/>
      <c r="L13" s="647" t="s">
        <v>110</v>
      </c>
      <c r="M13" s="648"/>
      <c r="N13" s="649"/>
      <c r="O13"/>
    </row>
    <row r="14" spans="1:15" s="18" customFormat="1" ht="39.950000000000003" customHeight="1" x14ac:dyDescent="0.15">
      <c r="B14" s="628"/>
      <c r="C14" s="631"/>
      <c r="D14" s="56" t="s">
        <v>104</v>
      </c>
      <c r="E14" s="64" t="s">
        <v>106</v>
      </c>
      <c r="F14" s="75" t="s">
        <v>102</v>
      </c>
      <c r="G14" s="104" t="s">
        <v>108</v>
      </c>
      <c r="H14" s="636" t="s">
        <v>95</v>
      </c>
      <c r="I14" s="637"/>
      <c r="J14" s="695" t="s">
        <v>80</v>
      </c>
      <c r="K14" s="696"/>
      <c r="L14" s="650"/>
      <c r="M14" s="651"/>
      <c r="N14" s="652"/>
      <c r="O14"/>
    </row>
    <row r="15" spans="1:15" s="18" customFormat="1" ht="15" customHeight="1" thickBot="1" x14ac:dyDescent="0.2">
      <c r="B15" s="629"/>
      <c r="C15" s="632"/>
      <c r="D15" s="113" t="s">
        <v>103</v>
      </c>
      <c r="E15" s="114" t="s">
        <v>105</v>
      </c>
      <c r="F15" s="86" t="s">
        <v>107</v>
      </c>
      <c r="G15" s="83">
        <v>30000</v>
      </c>
      <c r="H15" s="638">
        <v>15000</v>
      </c>
      <c r="I15" s="639"/>
      <c r="J15" s="697"/>
      <c r="K15" s="698"/>
      <c r="L15" s="653"/>
      <c r="M15" s="654"/>
      <c r="N15" s="655"/>
      <c r="O15"/>
    </row>
    <row r="16" spans="1:15" s="19" customFormat="1" ht="20.100000000000001" customHeight="1" x14ac:dyDescent="0.15">
      <c r="B16" s="49"/>
      <c r="C16" s="54"/>
      <c r="D16" s="112" t="str">
        <f t="shared" ref="D16:D25" si="0">IF(C16="","",IF(C16&gt;90000,90000,IF(C16&lt;=30000,"3万円以下は対象外です",C16)))</f>
        <v/>
      </c>
      <c r="E16" s="111">
        <f t="shared" ref="E16" si="1">IF(C16="",0,-30000)</f>
        <v>0</v>
      </c>
      <c r="F16" s="77">
        <f t="shared" ref="F16" si="2">IF(D16="",0,D16+E16)</f>
        <v>0</v>
      </c>
      <c r="G16" s="67" t="s">
        <v>173</v>
      </c>
      <c r="H16" s="605" t="s">
        <v>173</v>
      </c>
      <c r="I16" s="606"/>
      <c r="J16" s="595"/>
      <c r="K16" s="596"/>
      <c r="L16" s="597">
        <f t="shared" ref="L16" si="3">IF(C16="",0,IF(G16="○",F16+30000,IF(H16="○",F16+15000,F16)))</f>
        <v>0</v>
      </c>
      <c r="M16" s="598"/>
      <c r="N16" s="599"/>
      <c r="O16"/>
    </row>
    <row r="17" spans="1:15" s="19" customFormat="1" ht="20.100000000000001" customHeight="1" x14ac:dyDescent="0.15">
      <c r="B17" s="49"/>
      <c r="C17" s="54"/>
      <c r="D17" s="80" t="str">
        <f t="shared" si="0"/>
        <v/>
      </c>
      <c r="E17" s="55">
        <f t="shared" ref="E17" si="4">IF(C17="",0,-30000)</f>
        <v>0</v>
      </c>
      <c r="F17" s="77">
        <f t="shared" ref="F17" si="5">IF(D17="",0,D17+E17)</f>
        <v>0</v>
      </c>
      <c r="G17" s="67"/>
      <c r="H17" s="605"/>
      <c r="I17" s="606"/>
      <c r="J17" s="595"/>
      <c r="K17" s="596"/>
      <c r="L17" s="597">
        <f t="shared" ref="L17:L25" si="6">IF(C17="",0,IF(G17="○",F17+30000,IF(H17="○",F17+15000,F17)))</f>
        <v>0</v>
      </c>
      <c r="M17" s="598"/>
      <c r="N17" s="687"/>
      <c r="O17"/>
    </row>
    <row r="18" spans="1:15" s="19" customFormat="1" ht="20.100000000000001" customHeight="1" x14ac:dyDescent="0.15">
      <c r="B18" s="49"/>
      <c r="C18" s="54"/>
      <c r="D18" s="80" t="str">
        <f t="shared" si="0"/>
        <v/>
      </c>
      <c r="E18" s="55">
        <f t="shared" ref="E18:E25" si="7">IF(C18="",0,-30000)</f>
        <v>0</v>
      </c>
      <c r="F18" s="77">
        <f t="shared" ref="F18:F25" si="8">IF(D18="",0,D18+E18)</f>
        <v>0</v>
      </c>
      <c r="G18" s="67"/>
      <c r="H18" s="605"/>
      <c r="I18" s="606"/>
      <c r="J18" s="595"/>
      <c r="K18" s="596"/>
      <c r="L18" s="597">
        <f t="shared" si="6"/>
        <v>0</v>
      </c>
      <c r="M18" s="598"/>
      <c r="N18" s="687"/>
      <c r="O18"/>
    </row>
    <row r="19" spans="1:15" s="19" customFormat="1" ht="20.100000000000001" customHeight="1" x14ac:dyDescent="0.15">
      <c r="B19" s="49"/>
      <c r="C19" s="54"/>
      <c r="D19" s="80" t="str">
        <f t="shared" si="0"/>
        <v/>
      </c>
      <c r="E19" s="55">
        <f t="shared" si="7"/>
        <v>0</v>
      </c>
      <c r="F19" s="77">
        <f t="shared" si="8"/>
        <v>0</v>
      </c>
      <c r="G19" s="67"/>
      <c r="H19" s="605"/>
      <c r="I19" s="606"/>
      <c r="J19" s="595"/>
      <c r="K19" s="596"/>
      <c r="L19" s="597">
        <f t="shared" si="6"/>
        <v>0</v>
      </c>
      <c r="M19" s="598"/>
      <c r="N19" s="687"/>
      <c r="O19"/>
    </row>
    <row r="20" spans="1:15" s="19" customFormat="1" ht="20.100000000000001" customHeight="1" x14ac:dyDescent="0.15">
      <c r="B20" s="49"/>
      <c r="C20" s="54"/>
      <c r="D20" s="80" t="str">
        <f t="shared" si="0"/>
        <v/>
      </c>
      <c r="E20" s="55">
        <f t="shared" si="7"/>
        <v>0</v>
      </c>
      <c r="F20" s="77">
        <f t="shared" si="8"/>
        <v>0</v>
      </c>
      <c r="G20" s="67"/>
      <c r="H20" s="605"/>
      <c r="I20" s="606"/>
      <c r="J20" s="595"/>
      <c r="K20" s="596"/>
      <c r="L20" s="597">
        <f t="shared" si="6"/>
        <v>0</v>
      </c>
      <c r="M20" s="598"/>
      <c r="N20" s="687"/>
      <c r="O20"/>
    </row>
    <row r="21" spans="1:15" s="19" customFormat="1" ht="20.100000000000001" customHeight="1" x14ac:dyDescent="0.15">
      <c r="B21" s="49"/>
      <c r="C21" s="54"/>
      <c r="D21" s="80" t="str">
        <f t="shared" si="0"/>
        <v/>
      </c>
      <c r="E21" s="55">
        <f t="shared" si="7"/>
        <v>0</v>
      </c>
      <c r="F21" s="77">
        <f t="shared" si="8"/>
        <v>0</v>
      </c>
      <c r="G21" s="67"/>
      <c r="H21" s="605"/>
      <c r="I21" s="606"/>
      <c r="J21" s="595"/>
      <c r="K21" s="596"/>
      <c r="L21" s="597">
        <f t="shared" si="6"/>
        <v>0</v>
      </c>
      <c r="M21" s="598"/>
      <c r="N21" s="687"/>
      <c r="O21"/>
    </row>
    <row r="22" spans="1:15" s="19" customFormat="1" ht="20.100000000000001" customHeight="1" x14ac:dyDescent="0.15">
      <c r="B22" s="49"/>
      <c r="C22" s="54"/>
      <c r="D22" s="80" t="str">
        <f t="shared" si="0"/>
        <v/>
      </c>
      <c r="E22" s="55">
        <f t="shared" si="7"/>
        <v>0</v>
      </c>
      <c r="F22" s="77">
        <f t="shared" si="8"/>
        <v>0</v>
      </c>
      <c r="G22" s="67"/>
      <c r="H22" s="605"/>
      <c r="I22" s="606"/>
      <c r="J22" s="595"/>
      <c r="K22" s="596"/>
      <c r="L22" s="597">
        <f t="shared" si="6"/>
        <v>0</v>
      </c>
      <c r="M22" s="598"/>
      <c r="N22" s="687"/>
      <c r="O22"/>
    </row>
    <row r="23" spans="1:15" s="19" customFormat="1" ht="20.100000000000001" customHeight="1" x14ac:dyDescent="0.15">
      <c r="B23" s="49"/>
      <c r="C23" s="54"/>
      <c r="D23" s="80" t="str">
        <f t="shared" si="0"/>
        <v/>
      </c>
      <c r="E23" s="55">
        <f t="shared" si="7"/>
        <v>0</v>
      </c>
      <c r="F23" s="77">
        <f t="shared" si="8"/>
        <v>0</v>
      </c>
      <c r="G23" s="67"/>
      <c r="H23" s="605"/>
      <c r="I23" s="606"/>
      <c r="J23" s="595"/>
      <c r="K23" s="596"/>
      <c r="L23" s="597">
        <f t="shared" si="6"/>
        <v>0</v>
      </c>
      <c r="M23" s="598"/>
      <c r="N23" s="687"/>
      <c r="O23"/>
    </row>
    <row r="24" spans="1:15" s="19" customFormat="1" ht="20.100000000000001" customHeight="1" x14ac:dyDescent="0.15">
      <c r="B24" s="49"/>
      <c r="C24" s="54"/>
      <c r="D24" s="80" t="str">
        <f t="shared" si="0"/>
        <v/>
      </c>
      <c r="E24" s="55">
        <f t="shared" si="7"/>
        <v>0</v>
      </c>
      <c r="F24" s="77">
        <f t="shared" si="8"/>
        <v>0</v>
      </c>
      <c r="G24" s="67"/>
      <c r="H24" s="605"/>
      <c r="I24" s="606"/>
      <c r="J24" s="595"/>
      <c r="K24" s="596"/>
      <c r="L24" s="597">
        <f t="shared" si="6"/>
        <v>0</v>
      </c>
      <c r="M24" s="598"/>
      <c r="N24" s="687"/>
      <c r="O24"/>
    </row>
    <row r="25" spans="1:15" s="19" customFormat="1" ht="20.100000000000001" customHeight="1" thickBot="1" x14ac:dyDescent="0.2">
      <c r="B25" s="49"/>
      <c r="C25" s="54"/>
      <c r="D25" s="80" t="str">
        <f t="shared" si="0"/>
        <v/>
      </c>
      <c r="E25" s="55">
        <f t="shared" si="7"/>
        <v>0</v>
      </c>
      <c r="F25" s="77">
        <f t="shared" si="8"/>
        <v>0</v>
      </c>
      <c r="G25" s="67"/>
      <c r="H25" s="605"/>
      <c r="I25" s="606"/>
      <c r="J25" s="595"/>
      <c r="K25" s="596"/>
      <c r="L25" s="597">
        <f t="shared" si="6"/>
        <v>0</v>
      </c>
      <c r="M25" s="598"/>
      <c r="N25" s="687"/>
      <c r="O25"/>
    </row>
    <row r="26" spans="1:15" ht="20.100000000000001" customHeight="1" x14ac:dyDescent="0.15">
      <c r="B26" s="658">
        <f>COUNTA(B16:B25)</f>
        <v>0</v>
      </c>
      <c r="C26" s="660">
        <f>SUM(C16:C25)</f>
        <v>0</v>
      </c>
      <c r="D26" s="400">
        <f t="shared" ref="D26:E26" si="9">SUM(D16:D25)</f>
        <v>0</v>
      </c>
      <c r="E26" s="404">
        <f t="shared" si="9"/>
        <v>0</v>
      </c>
      <c r="F26" s="663">
        <f>SUM(F16:F25)</f>
        <v>0</v>
      </c>
      <c r="G26" s="68">
        <f>COUNTIF(G16:G25,"○")</f>
        <v>0</v>
      </c>
      <c r="H26" s="665">
        <f>COUNTIF(H16:I25,"○")</f>
        <v>0</v>
      </c>
      <c r="I26" s="666"/>
      <c r="J26" s="669">
        <f>COUNTIF(J16:K25,"○")</f>
        <v>0</v>
      </c>
      <c r="K26" s="670"/>
      <c r="L26" s="675">
        <f>SUM(L16:N25)</f>
        <v>0</v>
      </c>
      <c r="M26" s="676"/>
      <c r="N26" s="690"/>
      <c r="O26"/>
    </row>
    <row r="27" spans="1:15" ht="20.100000000000001" customHeight="1" thickBot="1" x14ac:dyDescent="0.2">
      <c r="B27" s="659"/>
      <c r="C27" s="661"/>
      <c r="D27" s="662"/>
      <c r="E27" s="577"/>
      <c r="F27" s="664"/>
      <c r="G27" s="69">
        <f>G15*G26</f>
        <v>0</v>
      </c>
      <c r="H27" s="667">
        <f>H15*H26</f>
        <v>0</v>
      </c>
      <c r="I27" s="668"/>
      <c r="J27" s="671"/>
      <c r="K27" s="672"/>
      <c r="L27" s="678"/>
      <c r="M27" s="679"/>
      <c r="N27" s="691"/>
      <c r="O27"/>
    </row>
    <row r="28" spans="1:15" ht="30" customHeight="1" thickTop="1" thickBot="1" x14ac:dyDescent="0.2">
      <c r="B28" s="27"/>
      <c r="C28" s="28"/>
      <c r="D28" s="656" t="s">
        <v>109</v>
      </c>
      <c r="E28" s="657"/>
      <c r="F28" s="78">
        <f>ROUNDDOWN(F26,-3)</f>
        <v>0</v>
      </c>
      <c r="G28" s="684">
        <f>G27+H27</f>
        <v>0</v>
      </c>
      <c r="H28" s="685"/>
      <c r="I28" s="686"/>
      <c r="J28" s="673"/>
      <c r="K28" s="674"/>
      <c r="L28" s="681">
        <f>F28+G28</f>
        <v>0</v>
      </c>
      <c r="M28" s="682"/>
      <c r="N28" s="683"/>
      <c r="O28" s="29"/>
    </row>
    <row r="29" spans="1:15" ht="24.95" customHeight="1" thickTop="1" x14ac:dyDescent="0.15">
      <c r="B29" s="27"/>
      <c r="C29" s="28"/>
      <c r="D29" s="70"/>
      <c r="E29" s="70"/>
      <c r="F29" s="71"/>
      <c r="G29" s="72"/>
      <c r="H29" s="72"/>
      <c r="I29" s="72"/>
      <c r="J29" s="73"/>
      <c r="K29" s="73"/>
      <c r="L29" s="73"/>
      <c r="M29" s="73"/>
      <c r="N29" s="74"/>
      <c r="O29" s="29"/>
    </row>
    <row r="30" spans="1:15" ht="30" customHeight="1" x14ac:dyDescent="0.15">
      <c r="A30" s="33" t="s">
        <v>32</v>
      </c>
      <c r="B30" s="31"/>
      <c r="C30" s="31"/>
      <c r="D30" s="31"/>
      <c r="E30" s="31"/>
      <c r="F30" s="31"/>
      <c r="G30" s="15"/>
    </row>
    <row r="31" spans="1:15" ht="34.5" customHeight="1" x14ac:dyDescent="0.15">
      <c r="A31" s="623" t="s">
        <v>29</v>
      </c>
      <c r="B31" s="623"/>
      <c r="C31" s="623"/>
      <c r="D31" s="623"/>
      <c r="E31" s="623"/>
      <c r="F31" s="623"/>
      <c r="G31" s="623"/>
      <c r="H31" s="623"/>
      <c r="I31" s="623"/>
      <c r="J31" s="623"/>
      <c r="K31" s="623"/>
      <c r="L31" s="623"/>
      <c r="M31" s="623"/>
      <c r="N31" s="623"/>
    </row>
    <row r="32" spans="1:15" ht="6.75" customHeight="1" thickBot="1" x14ac:dyDescent="0.2"/>
    <row r="33" spans="1:2" ht="15" customHeight="1" thickBot="1" x14ac:dyDescent="0.2">
      <c r="A33" s="24"/>
      <c r="B33" s="14" t="s">
        <v>90</v>
      </c>
    </row>
    <row r="34" spans="1:2" ht="15" customHeight="1" x14ac:dyDescent="0.15">
      <c r="A34" s="58"/>
      <c r="B34" s="14" t="s">
        <v>91</v>
      </c>
    </row>
    <row r="35" spans="1:2" ht="12" customHeight="1" thickBot="1" x14ac:dyDescent="0.2"/>
    <row r="36" spans="1:2" ht="15" customHeight="1" thickBot="1" x14ac:dyDescent="0.2">
      <c r="A36" s="24"/>
      <c r="B36" s="14" t="s">
        <v>41</v>
      </c>
    </row>
    <row r="37" spans="1:2" ht="12" customHeight="1" thickBot="1" x14ac:dyDescent="0.2"/>
    <row r="38" spans="1:2" ht="15" customHeight="1" thickBot="1" x14ac:dyDescent="0.2">
      <c r="A38" s="24"/>
      <c r="B38" s="14" t="s">
        <v>135</v>
      </c>
    </row>
    <row r="39" spans="1:2" ht="15" customHeight="1" x14ac:dyDescent="0.15">
      <c r="B39" s="14" t="s">
        <v>30</v>
      </c>
    </row>
    <row r="40" spans="1:2" ht="12" customHeight="1" thickBot="1" x14ac:dyDescent="0.2"/>
    <row r="41" spans="1:2" ht="15" customHeight="1" thickBot="1" x14ac:dyDescent="0.2">
      <c r="A41" s="24"/>
      <c r="B41" s="14" t="s">
        <v>31</v>
      </c>
    </row>
    <row r="42" spans="1:2" ht="15" customHeight="1" x14ac:dyDescent="0.15">
      <c r="B42" s="14" t="s">
        <v>161</v>
      </c>
    </row>
    <row r="43" spans="1:2" ht="15" customHeight="1" x14ac:dyDescent="0.15">
      <c r="B43" s="14" t="s">
        <v>157</v>
      </c>
    </row>
    <row r="44" spans="1:2" ht="12" customHeight="1" thickBot="1" x14ac:dyDescent="0.2"/>
    <row r="45" spans="1:2" ht="15" customHeight="1" thickBot="1" x14ac:dyDescent="0.2">
      <c r="A45" s="24"/>
      <c r="B45" s="14" t="s">
        <v>136</v>
      </c>
    </row>
    <row r="46" spans="1:2" ht="15" customHeight="1" x14ac:dyDescent="0.15">
      <c r="B46" s="14" t="s">
        <v>134</v>
      </c>
    </row>
    <row r="47" spans="1:2" ht="15" customHeight="1" x14ac:dyDescent="0.15">
      <c r="B47" s="14" t="s">
        <v>133</v>
      </c>
    </row>
    <row r="48" spans="1:2" ht="12" customHeight="1" thickBot="1" x14ac:dyDescent="0.2"/>
    <row r="49" spans="1:2" ht="15" customHeight="1" thickBot="1" x14ac:dyDescent="0.2">
      <c r="A49" s="24"/>
      <c r="B49" s="14" t="s">
        <v>137</v>
      </c>
    </row>
    <row r="50" spans="1:2" ht="15" customHeight="1" x14ac:dyDescent="0.15">
      <c r="B50" s="14" t="s">
        <v>34</v>
      </c>
    </row>
    <row r="51" spans="1:2" ht="12" customHeight="1" thickBot="1" x14ac:dyDescent="0.2"/>
    <row r="52" spans="1:2" ht="15" customHeight="1" thickBot="1" x14ac:dyDescent="0.2">
      <c r="A52" s="24"/>
      <c r="B52" s="14" t="s">
        <v>42</v>
      </c>
    </row>
    <row r="53" spans="1:2" ht="15" customHeight="1" x14ac:dyDescent="0.15">
      <c r="B53" s="14" t="s">
        <v>35</v>
      </c>
    </row>
  </sheetData>
  <mergeCells count="60">
    <mergeCell ref="B10:C10"/>
    <mergeCell ref="A3:E4"/>
    <mergeCell ref="G3:G4"/>
    <mergeCell ref="A8:N8"/>
    <mergeCell ref="B9:C9"/>
    <mergeCell ref="H3:N4"/>
    <mergeCell ref="D12:N12"/>
    <mergeCell ref="D13:F13"/>
    <mergeCell ref="B13:B15"/>
    <mergeCell ref="C13:C15"/>
    <mergeCell ref="H14:I14"/>
    <mergeCell ref="J14:K15"/>
    <mergeCell ref="H15:I15"/>
    <mergeCell ref="L13:N15"/>
    <mergeCell ref="A31:N31"/>
    <mergeCell ref="B26:B27"/>
    <mergeCell ref="C26:C27"/>
    <mergeCell ref="D26:D27"/>
    <mergeCell ref="E26:E27"/>
    <mergeCell ref="F26:F27"/>
    <mergeCell ref="D28:E28"/>
    <mergeCell ref="J28:K28"/>
    <mergeCell ref="L26:N27"/>
    <mergeCell ref="L28:N28"/>
    <mergeCell ref="G28:I28"/>
    <mergeCell ref="J20:K20"/>
    <mergeCell ref="H21:I21"/>
    <mergeCell ref="J21:K21"/>
    <mergeCell ref="H16:I16"/>
    <mergeCell ref="J16:K16"/>
    <mergeCell ref="H17:I17"/>
    <mergeCell ref="J17:K17"/>
    <mergeCell ref="H18:I18"/>
    <mergeCell ref="J18:K18"/>
    <mergeCell ref="H25:I25"/>
    <mergeCell ref="J25:K25"/>
    <mergeCell ref="G13:K13"/>
    <mergeCell ref="J26:K26"/>
    <mergeCell ref="J27:K27"/>
    <mergeCell ref="H26:I26"/>
    <mergeCell ref="H27:I27"/>
    <mergeCell ref="H22:I22"/>
    <mergeCell ref="J22:K22"/>
    <mergeCell ref="H23:I23"/>
    <mergeCell ref="J23:K23"/>
    <mergeCell ref="H24:I24"/>
    <mergeCell ref="J24:K24"/>
    <mergeCell ref="H19:I19"/>
    <mergeCell ref="J19:K19"/>
    <mergeCell ref="H20:I20"/>
    <mergeCell ref="L16:N16"/>
    <mergeCell ref="L17:N17"/>
    <mergeCell ref="L18:N18"/>
    <mergeCell ref="L19:N19"/>
    <mergeCell ref="L20:N20"/>
    <mergeCell ref="L21:N21"/>
    <mergeCell ref="L22:N22"/>
    <mergeCell ref="L23:N23"/>
    <mergeCell ref="L24:N24"/>
    <mergeCell ref="L25:N25"/>
  </mergeCells>
  <phoneticPr fontId="2"/>
  <pageMargins left="0.19685039370078741" right="0.19685039370078741" top="0.39370078740157483" bottom="0" header="0.11811023622047245" footer="0.19685039370078741"/>
  <pageSetup paperSize="9" scale="80"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C3BA24D-0463-4E0D-A5C9-BD3338B36D90}">
          <x14:formula1>
            <xm:f>データ!$A$2:$A$3</xm:f>
          </x14:formula1>
          <xm:sqref>D9:D10</xm:sqref>
        </x14:dataValidation>
        <x14:dataValidation type="list" allowBlank="1" showInputMessage="1" showErrorMessage="1" xr:uid="{6116E0E0-8FDA-4238-95F3-6DDD5BAFF662}">
          <x14:formula1>
            <xm:f>データ!$B$2</xm:f>
          </x14:formula1>
          <xm:sqref>A34</xm:sqref>
        </x14:dataValidation>
        <x14:dataValidation type="list" allowBlank="1" showInputMessage="1" showErrorMessage="1" xr:uid="{716DDC6D-C1F2-470C-8017-172DAC831215}">
          <x14:formula1>
            <xm:f>データ!$B$2:$B$3</xm:f>
          </x14:formula1>
          <xm:sqref>A33 A36 A38 A41 A45 A49 A52</xm:sqref>
        </x14:dataValidation>
        <x14:dataValidation type="list" allowBlank="1" showInputMessage="1" showErrorMessage="1" xr:uid="{C7F798A8-C29D-4915-B5FD-CAB74BC5B4DC}">
          <x14:formula1>
            <xm:f>データ!$A$1:$A$2</xm:f>
          </x14:formula1>
          <xm:sqref>G16:K25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P80"/>
  <sheetViews>
    <sheetView view="pageBreakPreview" zoomScale="90" zoomScaleNormal="100" zoomScaleSheetLayoutView="90" workbookViewId="0">
      <selection activeCell="A3" sqref="A3:F4"/>
    </sheetView>
  </sheetViews>
  <sheetFormatPr defaultColWidth="8.7265625" defaultRowHeight="13.5" x14ac:dyDescent="0.15"/>
  <cols>
    <col min="1" max="1" width="1.90625" style="14" customWidth="1"/>
    <col min="2" max="2" width="2.6328125" style="14" customWidth="1"/>
    <col min="3" max="3" width="11.6328125" style="14" customWidth="1"/>
    <col min="4" max="6" width="8.1796875" style="14" customWidth="1"/>
    <col min="7" max="7" width="4.6328125" style="14" customWidth="1"/>
    <col min="8" max="9" width="9.6328125" style="14" customWidth="1"/>
    <col min="10" max="16" width="3" style="14" customWidth="1"/>
    <col min="17" max="16384" width="8.7265625" style="14"/>
  </cols>
  <sheetData>
    <row r="1" spans="1:16" s="1" customFormat="1" ht="18" customHeight="1" x14ac:dyDescent="0.15"/>
    <row r="2" spans="1:16" ht="12" customHeight="1" thickBot="1" x14ac:dyDescent="0.2">
      <c r="A2" s="1"/>
      <c r="B2" s="1"/>
    </row>
    <row r="3" spans="1:16" ht="13.5" customHeight="1" x14ac:dyDescent="0.15">
      <c r="A3" s="779" t="s">
        <v>141</v>
      </c>
      <c r="B3" s="780"/>
      <c r="C3" s="780"/>
      <c r="D3" s="780"/>
      <c r="E3" s="780"/>
      <c r="F3" s="781"/>
      <c r="G3"/>
      <c r="H3"/>
      <c r="I3" s="454" t="s">
        <v>23</v>
      </c>
      <c r="J3" s="617"/>
      <c r="K3" s="618"/>
      <c r="L3" s="618"/>
      <c r="M3" s="618"/>
      <c r="N3" s="618"/>
      <c r="O3" s="618"/>
      <c r="P3" s="619"/>
    </row>
    <row r="4" spans="1:16" ht="14.25" customHeight="1" thickBot="1" x14ac:dyDescent="0.2">
      <c r="A4" s="782"/>
      <c r="B4" s="783"/>
      <c r="C4" s="783"/>
      <c r="D4" s="783"/>
      <c r="E4" s="783"/>
      <c r="F4" s="784"/>
      <c r="G4"/>
      <c r="H4"/>
      <c r="I4" s="455"/>
      <c r="J4" s="620"/>
      <c r="K4" s="621"/>
      <c r="L4" s="621"/>
      <c r="M4" s="621"/>
      <c r="N4" s="621"/>
      <c r="O4" s="621"/>
      <c r="P4" s="622"/>
    </row>
    <row r="5" spans="1:16" ht="24" customHeight="1" x14ac:dyDescent="0.15">
      <c r="C5" s="16"/>
      <c r="D5" s="16"/>
      <c r="E5" s="15"/>
      <c r="F5" s="15"/>
      <c r="G5" s="15"/>
      <c r="H5" s="15"/>
      <c r="I5" s="103" t="s">
        <v>148</v>
      </c>
      <c r="J5" s="99"/>
      <c r="K5" s="100"/>
      <c r="L5" s="100"/>
      <c r="M5" s="100"/>
      <c r="N5" s="100"/>
      <c r="O5" s="100"/>
      <c r="P5" s="119"/>
    </row>
    <row r="6" spans="1:16" ht="15" customHeight="1" x14ac:dyDescent="0.15">
      <c r="A6" s="785" t="s">
        <v>27</v>
      </c>
      <c r="B6" s="785"/>
      <c r="C6" s="785"/>
      <c r="D6" s="785"/>
      <c r="E6" s="31"/>
      <c r="F6"/>
      <c r="G6"/>
      <c r="H6"/>
      <c r="I6"/>
    </row>
    <row r="7" spans="1:16" ht="15" customHeight="1" x14ac:dyDescent="0.15">
      <c r="A7" s="785"/>
      <c r="B7" s="785"/>
      <c r="C7" s="785"/>
      <c r="D7" s="785"/>
      <c r="E7" s="31"/>
      <c r="F7"/>
      <c r="G7"/>
      <c r="H7"/>
      <c r="I7"/>
    </row>
    <row r="8" spans="1:16" ht="39.950000000000003" customHeight="1" x14ac:dyDescent="0.15">
      <c r="A8" s="623" t="s">
        <v>67</v>
      </c>
      <c r="B8" s="623"/>
      <c r="C8" s="623"/>
      <c r="D8" s="623"/>
      <c r="E8" s="623"/>
      <c r="F8" s="623"/>
      <c r="G8" s="623"/>
      <c r="H8" s="623"/>
      <c r="I8" s="623"/>
      <c r="J8" s="623"/>
      <c r="K8" s="623"/>
      <c r="L8" s="623"/>
      <c r="M8" s="623"/>
      <c r="N8" s="623"/>
      <c r="O8" s="623"/>
      <c r="P8" s="623"/>
    </row>
    <row r="9" spans="1:16" ht="18" customHeight="1" x14ac:dyDescent="0.15">
      <c r="A9" s="107"/>
      <c r="B9" s="467" t="s">
        <v>155</v>
      </c>
      <c r="C9" s="468"/>
      <c r="D9" s="109"/>
      <c r="E9" s="107"/>
      <c r="F9" s="107"/>
      <c r="G9" s="107"/>
      <c r="H9" s="107"/>
      <c r="I9" s="107"/>
      <c r="J9" s="107"/>
      <c r="K9" s="107"/>
      <c r="L9" s="107"/>
      <c r="M9" s="107"/>
      <c r="N9" s="107"/>
      <c r="O9" s="107"/>
      <c r="P9" s="107"/>
    </row>
    <row r="10" spans="1:16" ht="18" customHeight="1" x14ac:dyDescent="0.15">
      <c r="A10" s="31"/>
      <c r="B10" s="467" t="s">
        <v>162</v>
      </c>
      <c r="C10" s="468"/>
      <c r="D10" s="109"/>
      <c r="E10" s="26"/>
      <c r="F10" s="26"/>
      <c r="G10" s="26"/>
      <c r="H10" s="26"/>
      <c r="I10" s="26"/>
      <c r="J10" s="26"/>
      <c r="K10" s="26"/>
      <c r="L10" s="26"/>
      <c r="M10" s="699" t="s">
        <v>20</v>
      </c>
      <c r="N10" s="699"/>
      <c r="O10" s="699"/>
      <c r="P10" s="699"/>
    </row>
    <row r="11" spans="1:16" ht="5.0999999999999996" customHeight="1" x14ac:dyDescent="0.15">
      <c r="A11" s="31"/>
      <c r="B11" s="108"/>
      <c r="C11" s="108"/>
      <c r="D11" s="110"/>
      <c r="E11" s="26"/>
      <c r="F11" s="26"/>
      <c r="G11" s="26"/>
      <c r="H11" s="26"/>
      <c r="I11" s="26"/>
      <c r="J11" s="26"/>
      <c r="K11" s="26"/>
      <c r="L11" s="26"/>
      <c r="M11" s="700"/>
      <c r="N11" s="700"/>
      <c r="O11" s="700"/>
      <c r="P11" s="700"/>
    </row>
    <row r="12" spans="1:16" ht="20.100000000000001" customHeight="1" x14ac:dyDescent="0.15">
      <c r="A12" s="31"/>
      <c r="B12" s="31"/>
      <c r="C12" s="20"/>
      <c r="D12" s="20"/>
      <c r="E12" s="770" t="s">
        <v>172</v>
      </c>
      <c r="F12" s="771"/>
      <c r="G12" s="771"/>
      <c r="H12" s="771"/>
      <c r="I12" s="771"/>
      <c r="J12" s="771"/>
      <c r="K12" s="771"/>
      <c r="L12" s="771"/>
      <c r="M12" s="771"/>
      <c r="N12" s="771"/>
      <c r="O12" s="771"/>
      <c r="P12" s="772"/>
    </row>
    <row r="13" spans="1:16" s="18" customFormat="1" ht="20.100000000000001" customHeight="1" x14ac:dyDescent="0.15">
      <c r="B13" s="587" t="s">
        <v>63</v>
      </c>
      <c r="C13" s="808" t="s">
        <v>37</v>
      </c>
      <c r="D13" s="630" t="s">
        <v>92</v>
      </c>
      <c r="E13" s="825" t="s">
        <v>60</v>
      </c>
      <c r="F13" s="826"/>
      <c r="G13" s="826"/>
      <c r="H13" s="827"/>
      <c r="I13" s="754" t="s">
        <v>75</v>
      </c>
      <c r="J13" s="755"/>
      <c r="K13" s="755"/>
      <c r="L13" s="756"/>
      <c r="M13" s="717" t="s">
        <v>100</v>
      </c>
      <c r="N13" s="718"/>
      <c r="O13" s="718"/>
      <c r="P13" s="719"/>
    </row>
    <row r="14" spans="1:16" s="18" customFormat="1" ht="30" customHeight="1" x14ac:dyDescent="0.15">
      <c r="B14" s="588"/>
      <c r="C14" s="809"/>
      <c r="D14" s="631"/>
      <c r="E14" s="439" t="s">
        <v>93</v>
      </c>
      <c r="F14" s="465" t="s">
        <v>96</v>
      </c>
      <c r="G14" s="566" t="s">
        <v>94</v>
      </c>
      <c r="H14" s="805" t="s">
        <v>98</v>
      </c>
      <c r="I14" s="105" t="s">
        <v>99</v>
      </c>
      <c r="J14" s="636" t="s">
        <v>95</v>
      </c>
      <c r="K14" s="637"/>
      <c r="L14" s="750"/>
      <c r="M14" s="720"/>
      <c r="N14" s="721"/>
      <c r="O14" s="721"/>
      <c r="P14" s="722"/>
    </row>
    <row r="15" spans="1:16" s="18" customFormat="1" ht="24.95" customHeight="1" thickBot="1" x14ac:dyDescent="0.2">
      <c r="B15" s="807"/>
      <c r="C15" s="810"/>
      <c r="D15" s="632"/>
      <c r="E15" s="441"/>
      <c r="F15" s="811"/>
      <c r="G15" s="824"/>
      <c r="H15" s="806"/>
      <c r="I15" s="61">
        <v>30000</v>
      </c>
      <c r="J15" s="751">
        <v>15000</v>
      </c>
      <c r="K15" s="752"/>
      <c r="L15" s="753"/>
      <c r="M15" s="723"/>
      <c r="N15" s="724"/>
      <c r="O15" s="724"/>
      <c r="P15" s="725"/>
    </row>
    <row r="16" spans="1:16" s="19" customFormat="1" ht="9.9499999999999993" customHeight="1" x14ac:dyDescent="0.15">
      <c r="B16" s="380" t="s">
        <v>64</v>
      </c>
      <c r="C16" s="381"/>
      <c r="D16" s="776"/>
      <c r="E16" s="773"/>
      <c r="F16" s="388"/>
      <c r="G16" s="391"/>
      <c r="H16" s="800"/>
      <c r="I16" s="758"/>
      <c r="J16" s="757"/>
      <c r="K16" s="758"/>
      <c r="L16" s="758"/>
      <c r="M16" s="726"/>
      <c r="N16" s="727"/>
      <c r="O16" s="727"/>
      <c r="P16" s="728"/>
    </row>
    <row r="17" spans="2:16" s="19" customFormat="1" ht="9.9499999999999993" customHeight="1" x14ac:dyDescent="0.15">
      <c r="B17" s="380"/>
      <c r="C17" s="382"/>
      <c r="D17" s="777"/>
      <c r="E17" s="774"/>
      <c r="F17" s="389"/>
      <c r="G17" s="392"/>
      <c r="H17" s="801"/>
      <c r="I17" s="760"/>
      <c r="J17" s="759"/>
      <c r="K17" s="760"/>
      <c r="L17" s="760"/>
      <c r="M17" s="729"/>
      <c r="N17" s="730"/>
      <c r="O17" s="730"/>
      <c r="P17" s="731"/>
    </row>
    <row r="18" spans="2:16" s="19" customFormat="1" ht="9.9499999999999993" customHeight="1" x14ac:dyDescent="0.15">
      <c r="B18" s="380"/>
      <c r="C18" s="394"/>
      <c r="D18" s="769"/>
      <c r="E18" s="774"/>
      <c r="F18" s="389"/>
      <c r="G18" s="392"/>
      <c r="H18" s="801"/>
      <c r="I18" s="760"/>
      <c r="J18" s="759"/>
      <c r="K18" s="760"/>
      <c r="L18" s="760"/>
      <c r="M18" s="729"/>
      <c r="N18" s="730"/>
      <c r="O18" s="730"/>
      <c r="P18" s="731"/>
    </row>
    <row r="19" spans="2:16" s="19" customFormat="1" ht="9.9499999999999993" customHeight="1" x14ac:dyDescent="0.15">
      <c r="B19" s="380"/>
      <c r="C19" s="394"/>
      <c r="D19" s="769"/>
      <c r="E19" s="774"/>
      <c r="F19" s="389"/>
      <c r="G19" s="392"/>
      <c r="H19" s="801"/>
      <c r="I19" s="760"/>
      <c r="J19" s="759"/>
      <c r="K19" s="760"/>
      <c r="L19" s="760"/>
      <c r="M19" s="729"/>
      <c r="N19" s="730"/>
      <c r="O19" s="730"/>
      <c r="P19" s="731"/>
    </row>
    <row r="20" spans="2:16" s="19" customFormat="1" ht="9.9499999999999993" customHeight="1" x14ac:dyDescent="0.15">
      <c r="B20" s="380"/>
      <c r="C20" s="394"/>
      <c r="D20" s="769"/>
      <c r="E20" s="774"/>
      <c r="F20" s="389"/>
      <c r="G20" s="392"/>
      <c r="H20" s="801"/>
      <c r="I20" s="760"/>
      <c r="J20" s="759"/>
      <c r="K20" s="760"/>
      <c r="L20" s="760"/>
      <c r="M20" s="729"/>
      <c r="N20" s="730"/>
      <c r="O20" s="730"/>
      <c r="P20" s="731"/>
    </row>
    <row r="21" spans="2:16" s="19" customFormat="1" ht="9.9499999999999993" customHeight="1" x14ac:dyDescent="0.15">
      <c r="B21" s="380"/>
      <c r="C21" s="394"/>
      <c r="D21" s="769"/>
      <c r="E21" s="774"/>
      <c r="F21" s="389"/>
      <c r="G21" s="392"/>
      <c r="H21" s="801"/>
      <c r="I21" s="760"/>
      <c r="J21" s="759"/>
      <c r="K21" s="760"/>
      <c r="L21" s="760"/>
      <c r="M21" s="729"/>
      <c r="N21" s="730"/>
      <c r="O21" s="730"/>
      <c r="P21" s="731"/>
    </row>
    <row r="22" spans="2:16" s="19" customFormat="1" ht="9.9499999999999993" customHeight="1" x14ac:dyDescent="0.15">
      <c r="B22" s="380"/>
      <c r="C22" s="394"/>
      <c r="D22" s="769"/>
      <c r="E22" s="774"/>
      <c r="F22" s="389"/>
      <c r="G22" s="392"/>
      <c r="H22" s="801"/>
      <c r="I22" s="760"/>
      <c r="J22" s="759"/>
      <c r="K22" s="760"/>
      <c r="L22" s="760"/>
      <c r="M22" s="729"/>
      <c r="N22" s="730"/>
      <c r="O22" s="730"/>
      <c r="P22" s="731"/>
    </row>
    <row r="23" spans="2:16" s="19" customFormat="1" ht="9.9499999999999993" customHeight="1" x14ac:dyDescent="0.15">
      <c r="B23" s="380"/>
      <c r="C23" s="394"/>
      <c r="D23" s="769"/>
      <c r="E23" s="774"/>
      <c r="F23" s="389"/>
      <c r="G23" s="392"/>
      <c r="H23" s="801"/>
      <c r="I23" s="760"/>
      <c r="J23" s="759"/>
      <c r="K23" s="760"/>
      <c r="L23" s="760"/>
      <c r="M23" s="729"/>
      <c r="N23" s="730"/>
      <c r="O23" s="730"/>
      <c r="P23" s="731"/>
    </row>
    <row r="24" spans="2:16" s="19" customFormat="1" ht="9.9499999999999993" customHeight="1" x14ac:dyDescent="0.15">
      <c r="B24" s="380"/>
      <c r="C24" s="786"/>
      <c r="D24" s="778"/>
      <c r="E24" s="774"/>
      <c r="F24" s="389"/>
      <c r="G24" s="392"/>
      <c r="H24" s="801"/>
      <c r="I24" s="760"/>
      <c r="J24" s="759"/>
      <c r="K24" s="760"/>
      <c r="L24" s="760"/>
      <c r="M24" s="729"/>
      <c r="N24" s="730"/>
      <c r="O24" s="730"/>
      <c r="P24" s="731"/>
    </row>
    <row r="25" spans="2:16" s="19" customFormat="1" ht="9.9499999999999993" customHeight="1" thickBot="1" x14ac:dyDescent="0.2">
      <c r="B25" s="380"/>
      <c r="C25" s="394"/>
      <c r="D25" s="769"/>
      <c r="E25" s="775"/>
      <c r="F25" s="390"/>
      <c r="G25" s="393"/>
      <c r="H25" s="802"/>
      <c r="I25" s="762"/>
      <c r="J25" s="761"/>
      <c r="K25" s="762"/>
      <c r="L25" s="762"/>
      <c r="M25" s="732"/>
      <c r="N25" s="733"/>
      <c r="O25" s="733"/>
      <c r="P25" s="734"/>
    </row>
    <row r="26" spans="2:16" ht="15.95" customHeight="1" x14ac:dyDescent="0.15">
      <c r="B26" s="380"/>
      <c r="C26" s="398" t="s">
        <v>84</v>
      </c>
      <c r="D26" s="660">
        <f>SUM(D16:D25)</f>
        <v>0</v>
      </c>
      <c r="E26" s="400">
        <f>IF(D26=0,0,IF(D26&gt;90000,90000,IF(D26&lt;=30000,"3万円以下は対象外です",D26)))</f>
        <v>0</v>
      </c>
      <c r="F26" s="794">
        <v>-30000</v>
      </c>
      <c r="G26" s="408"/>
      <c r="H26" s="798">
        <f>(E26+F26)*G26</f>
        <v>0</v>
      </c>
      <c r="I26" s="62">
        <v>0</v>
      </c>
      <c r="J26" s="763">
        <v>0</v>
      </c>
      <c r="K26" s="764"/>
      <c r="L26" s="765"/>
      <c r="M26" s="735">
        <f>H26+I27+J27</f>
        <v>0</v>
      </c>
      <c r="N26" s="736"/>
      <c r="O26" s="736"/>
      <c r="P26" s="737"/>
    </row>
    <row r="27" spans="2:16" ht="15.95" customHeight="1" thickBot="1" x14ac:dyDescent="0.2">
      <c r="B27" s="380"/>
      <c r="C27" s="411"/>
      <c r="D27" s="661"/>
      <c r="E27" s="412"/>
      <c r="F27" s="543"/>
      <c r="G27" s="409"/>
      <c r="H27" s="799"/>
      <c r="I27" s="63">
        <f>I26*I15</f>
        <v>0</v>
      </c>
      <c r="J27" s="789">
        <f>J26*J15</f>
        <v>0</v>
      </c>
      <c r="K27" s="790"/>
      <c r="L27" s="791"/>
      <c r="M27" s="738"/>
      <c r="N27" s="739"/>
      <c r="O27" s="739"/>
      <c r="P27" s="740"/>
    </row>
    <row r="28" spans="2:16" s="19" customFormat="1" ht="9.9499999999999993" customHeight="1" x14ac:dyDescent="0.15">
      <c r="B28" s="380" t="s">
        <v>65</v>
      </c>
      <c r="C28" s="381"/>
      <c r="D28" s="776"/>
      <c r="E28" s="773"/>
      <c r="F28" s="388"/>
      <c r="G28" s="391"/>
      <c r="H28" s="800"/>
      <c r="I28" s="758"/>
      <c r="J28" s="757"/>
      <c r="K28" s="758"/>
      <c r="L28" s="758"/>
      <c r="M28" s="726"/>
      <c r="N28" s="727"/>
      <c r="O28" s="727"/>
      <c r="P28" s="728"/>
    </row>
    <row r="29" spans="2:16" s="19" customFormat="1" ht="9.9499999999999993" customHeight="1" x14ac:dyDescent="0.15">
      <c r="B29" s="380"/>
      <c r="C29" s="382"/>
      <c r="D29" s="777"/>
      <c r="E29" s="774"/>
      <c r="F29" s="389"/>
      <c r="G29" s="392"/>
      <c r="H29" s="801"/>
      <c r="I29" s="760"/>
      <c r="J29" s="759"/>
      <c r="K29" s="760"/>
      <c r="L29" s="760"/>
      <c r="M29" s="729"/>
      <c r="N29" s="730"/>
      <c r="O29" s="730"/>
      <c r="P29" s="731"/>
    </row>
    <row r="30" spans="2:16" s="19" customFormat="1" ht="9.9499999999999993" customHeight="1" x14ac:dyDescent="0.15">
      <c r="B30" s="380"/>
      <c r="C30" s="394"/>
      <c r="D30" s="769"/>
      <c r="E30" s="774"/>
      <c r="F30" s="389"/>
      <c r="G30" s="392"/>
      <c r="H30" s="801"/>
      <c r="I30" s="760"/>
      <c r="J30" s="759"/>
      <c r="K30" s="760"/>
      <c r="L30" s="760"/>
      <c r="M30" s="729"/>
      <c r="N30" s="730"/>
      <c r="O30" s="730"/>
      <c r="P30" s="731"/>
    </row>
    <row r="31" spans="2:16" s="19" customFormat="1" ht="9.9499999999999993" customHeight="1" x14ac:dyDescent="0.15">
      <c r="B31" s="380"/>
      <c r="C31" s="394"/>
      <c r="D31" s="769"/>
      <c r="E31" s="774"/>
      <c r="F31" s="389"/>
      <c r="G31" s="392"/>
      <c r="H31" s="801"/>
      <c r="I31" s="760"/>
      <c r="J31" s="759"/>
      <c r="K31" s="760"/>
      <c r="L31" s="760"/>
      <c r="M31" s="729"/>
      <c r="N31" s="730"/>
      <c r="O31" s="730"/>
      <c r="P31" s="731"/>
    </row>
    <row r="32" spans="2:16" s="19" customFormat="1" ht="9.9499999999999993" customHeight="1" x14ac:dyDescent="0.15">
      <c r="B32" s="380"/>
      <c r="C32" s="394"/>
      <c r="D32" s="769"/>
      <c r="E32" s="774"/>
      <c r="F32" s="389"/>
      <c r="G32" s="392"/>
      <c r="H32" s="801"/>
      <c r="I32" s="760"/>
      <c r="J32" s="759"/>
      <c r="K32" s="760"/>
      <c r="L32" s="760"/>
      <c r="M32" s="729"/>
      <c r="N32" s="730"/>
      <c r="O32" s="730"/>
      <c r="P32" s="731"/>
    </row>
    <row r="33" spans="2:16" s="19" customFormat="1" ht="9.9499999999999993" customHeight="1" x14ac:dyDescent="0.15">
      <c r="B33" s="380"/>
      <c r="C33" s="394"/>
      <c r="D33" s="769"/>
      <c r="E33" s="774"/>
      <c r="F33" s="389"/>
      <c r="G33" s="392"/>
      <c r="H33" s="801"/>
      <c r="I33" s="760"/>
      <c r="J33" s="759"/>
      <c r="K33" s="760"/>
      <c r="L33" s="760"/>
      <c r="M33" s="729"/>
      <c r="N33" s="730"/>
      <c r="O33" s="730"/>
      <c r="P33" s="731"/>
    </row>
    <row r="34" spans="2:16" s="19" customFormat="1" ht="9.9499999999999993" customHeight="1" x14ac:dyDescent="0.15">
      <c r="B34" s="380"/>
      <c r="C34" s="394"/>
      <c r="D34" s="769"/>
      <c r="E34" s="774"/>
      <c r="F34" s="389"/>
      <c r="G34" s="392"/>
      <c r="H34" s="801"/>
      <c r="I34" s="760"/>
      <c r="J34" s="759"/>
      <c r="K34" s="760"/>
      <c r="L34" s="760"/>
      <c r="M34" s="729"/>
      <c r="N34" s="730"/>
      <c r="O34" s="730"/>
      <c r="P34" s="731"/>
    </row>
    <row r="35" spans="2:16" s="19" customFormat="1" ht="9.9499999999999993" customHeight="1" x14ac:dyDescent="0.15">
      <c r="B35" s="380"/>
      <c r="C35" s="394"/>
      <c r="D35" s="769"/>
      <c r="E35" s="774"/>
      <c r="F35" s="389"/>
      <c r="G35" s="392"/>
      <c r="H35" s="801"/>
      <c r="I35" s="760"/>
      <c r="J35" s="759"/>
      <c r="K35" s="760"/>
      <c r="L35" s="760"/>
      <c r="M35" s="729"/>
      <c r="N35" s="730"/>
      <c r="O35" s="730"/>
      <c r="P35" s="731"/>
    </row>
    <row r="36" spans="2:16" s="19" customFormat="1" ht="9.9499999999999993" customHeight="1" x14ac:dyDescent="0.15">
      <c r="B36" s="380"/>
      <c r="C36" s="786"/>
      <c r="D36" s="778"/>
      <c r="E36" s="774"/>
      <c r="F36" s="389"/>
      <c r="G36" s="392"/>
      <c r="H36" s="801"/>
      <c r="I36" s="760"/>
      <c r="J36" s="759"/>
      <c r="K36" s="760"/>
      <c r="L36" s="760"/>
      <c r="M36" s="729"/>
      <c r="N36" s="730"/>
      <c r="O36" s="730"/>
      <c r="P36" s="731"/>
    </row>
    <row r="37" spans="2:16" s="19" customFormat="1" ht="9.9499999999999993" customHeight="1" thickBot="1" x14ac:dyDescent="0.2">
      <c r="B37" s="380"/>
      <c r="C37" s="394"/>
      <c r="D37" s="769"/>
      <c r="E37" s="775"/>
      <c r="F37" s="390"/>
      <c r="G37" s="393"/>
      <c r="H37" s="802"/>
      <c r="I37" s="762"/>
      <c r="J37" s="761"/>
      <c r="K37" s="762"/>
      <c r="L37" s="762"/>
      <c r="M37" s="732"/>
      <c r="N37" s="733"/>
      <c r="O37" s="733"/>
      <c r="P37" s="734"/>
    </row>
    <row r="38" spans="2:16" ht="15.95" customHeight="1" x14ac:dyDescent="0.15">
      <c r="B38" s="380"/>
      <c r="C38" s="398" t="s">
        <v>84</v>
      </c>
      <c r="D38" s="660">
        <f>SUM(D28:D37)</f>
        <v>0</v>
      </c>
      <c r="E38" s="400">
        <f>IF(D38=0,0,IF(D38&gt;90000,90000,IF(D38&lt;=30000,"3万円以下は対象外です",D38)))</f>
        <v>0</v>
      </c>
      <c r="F38" s="794">
        <v>-30000</v>
      </c>
      <c r="G38" s="408"/>
      <c r="H38" s="798">
        <f>(E38+F38)*G38</f>
        <v>0</v>
      </c>
      <c r="I38" s="62">
        <v>0</v>
      </c>
      <c r="J38" s="763">
        <v>0</v>
      </c>
      <c r="K38" s="764"/>
      <c r="L38" s="765"/>
      <c r="M38" s="735">
        <f>H38+I39+J39</f>
        <v>0</v>
      </c>
      <c r="N38" s="736"/>
      <c r="O38" s="736"/>
      <c r="P38" s="737"/>
    </row>
    <row r="39" spans="2:16" ht="15.95" customHeight="1" thickBot="1" x14ac:dyDescent="0.2">
      <c r="B39" s="380"/>
      <c r="C39" s="411"/>
      <c r="D39" s="661"/>
      <c r="E39" s="412"/>
      <c r="F39" s="543"/>
      <c r="G39" s="409"/>
      <c r="H39" s="799"/>
      <c r="I39" s="63">
        <f>I38*I15</f>
        <v>0</v>
      </c>
      <c r="J39" s="789">
        <f>J38*J15</f>
        <v>0</v>
      </c>
      <c r="K39" s="790"/>
      <c r="L39" s="791"/>
      <c r="M39" s="738"/>
      <c r="N39" s="739"/>
      <c r="O39" s="739"/>
      <c r="P39" s="740"/>
    </row>
    <row r="40" spans="2:16" s="19" customFormat="1" ht="9.9499999999999993" customHeight="1" x14ac:dyDescent="0.15">
      <c r="B40" s="380" t="s">
        <v>66</v>
      </c>
      <c r="C40" s="381"/>
      <c r="D40" s="776"/>
      <c r="E40" s="773"/>
      <c r="F40" s="388"/>
      <c r="G40" s="391"/>
      <c r="H40" s="800"/>
      <c r="I40" s="758"/>
      <c r="J40" s="757"/>
      <c r="K40" s="758"/>
      <c r="L40" s="758"/>
      <c r="M40" s="726"/>
      <c r="N40" s="727"/>
      <c r="O40" s="727"/>
      <c r="P40" s="728"/>
    </row>
    <row r="41" spans="2:16" s="19" customFormat="1" ht="9.9499999999999993" customHeight="1" x14ac:dyDescent="0.15">
      <c r="B41" s="380"/>
      <c r="C41" s="382"/>
      <c r="D41" s="777"/>
      <c r="E41" s="774"/>
      <c r="F41" s="389"/>
      <c r="G41" s="392"/>
      <c r="H41" s="801"/>
      <c r="I41" s="760"/>
      <c r="J41" s="759"/>
      <c r="K41" s="760"/>
      <c r="L41" s="760"/>
      <c r="M41" s="729"/>
      <c r="N41" s="730"/>
      <c r="O41" s="730"/>
      <c r="P41" s="731"/>
    </row>
    <row r="42" spans="2:16" s="19" customFormat="1" ht="9.9499999999999993" customHeight="1" x14ac:dyDescent="0.15">
      <c r="B42" s="380"/>
      <c r="C42" s="394"/>
      <c r="D42" s="769"/>
      <c r="E42" s="774"/>
      <c r="F42" s="389"/>
      <c r="G42" s="392"/>
      <c r="H42" s="801"/>
      <c r="I42" s="760"/>
      <c r="J42" s="759"/>
      <c r="K42" s="760"/>
      <c r="L42" s="760"/>
      <c r="M42" s="729"/>
      <c r="N42" s="730"/>
      <c r="O42" s="730"/>
      <c r="P42" s="731"/>
    </row>
    <row r="43" spans="2:16" s="19" customFormat="1" ht="9.9499999999999993" customHeight="1" x14ac:dyDescent="0.15">
      <c r="B43" s="380"/>
      <c r="C43" s="394"/>
      <c r="D43" s="769"/>
      <c r="E43" s="774"/>
      <c r="F43" s="389"/>
      <c r="G43" s="392"/>
      <c r="H43" s="801"/>
      <c r="I43" s="760"/>
      <c r="J43" s="759"/>
      <c r="K43" s="760"/>
      <c r="L43" s="760"/>
      <c r="M43" s="729"/>
      <c r="N43" s="730"/>
      <c r="O43" s="730"/>
      <c r="P43" s="731"/>
    </row>
    <row r="44" spans="2:16" s="19" customFormat="1" ht="9.9499999999999993" customHeight="1" x14ac:dyDescent="0.15">
      <c r="B44" s="380"/>
      <c r="C44" s="394"/>
      <c r="D44" s="769"/>
      <c r="E44" s="774"/>
      <c r="F44" s="389"/>
      <c r="G44" s="392"/>
      <c r="H44" s="801"/>
      <c r="I44" s="760"/>
      <c r="J44" s="759"/>
      <c r="K44" s="760"/>
      <c r="L44" s="760"/>
      <c r="M44" s="729"/>
      <c r="N44" s="730"/>
      <c r="O44" s="730"/>
      <c r="P44" s="731"/>
    </row>
    <row r="45" spans="2:16" s="19" customFormat="1" ht="9.9499999999999993" customHeight="1" x14ac:dyDescent="0.15">
      <c r="B45" s="380"/>
      <c r="C45" s="394"/>
      <c r="D45" s="769"/>
      <c r="E45" s="774"/>
      <c r="F45" s="389"/>
      <c r="G45" s="392"/>
      <c r="H45" s="801"/>
      <c r="I45" s="760"/>
      <c r="J45" s="759"/>
      <c r="K45" s="760"/>
      <c r="L45" s="760"/>
      <c r="M45" s="729"/>
      <c r="N45" s="730"/>
      <c r="O45" s="730"/>
      <c r="P45" s="731"/>
    </row>
    <row r="46" spans="2:16" s="19" customFormat="1" ht="9.9499999999999993" customHeight="1" x14ac:dyDescent="0.15">
      <c r="B46" s="380"/>
      <c r="C46" s="394"/>
      <c r="D46" s="769"/>
      <c r="E46" s="774"/>
      <c r="F46" s="389"/>
      <c r="G46" s="392"/>
      <c r="H46" s="801"/>
      <c r="I46" s="760"/>
      <c r="J46" s="759"/>
      <c r="K46" s="760"/>
      <c r="L46" s="760"/>
      <c r="M46" s="729"/>
      <c r="N46" s="730"/>
      <c r="O46" s="730"/>
      <c r="P46" s="731"/>
    </row>
    <row r="47" spans="2:16" s="19" customFormat="1" ht="9.9499999999999993" customHeight="1" x14ac:dyDescent="0.15">
      <c r="B47" s="380"/>
      <c r="C47" s="394"/>
      <c r="D47" s="769"/>
      <c r="E47" s="774"/>
      <c r="F47" s="389"/>
      <c r="G47" s="392"/>
      <c r="H47" s="801"/>
      <c r="I47" s="760"/>
      <c r="J47" s="759"/>
      <c r="K47" s="760"/>
      <c r="L47" s="760"/>
      <c r="M47" s="729"/>
      <c r="N47" s="730"/>
      <c r="O47" s="730"/>
      <c r="P47" s="731"/>
    </row>
    <row r="48" spans="2:16" s="19" customFormat="1" ht="9.9499999999999993" customHeight="1" x14ac:dyDescent="0.15">
      <c r="B48" s="380"/>
      <c r="C48" s="786"/>
      <c r="D48" s="778"/>
      <c r="E48" s="774"/>
      <c r="F48" s="389"/>
      <c r="G48" s="392"/>
      <c r="H48" s="801"/>
      <c r="I48" s="760"/>
      <c r="J48" s="759"/>
      <c r="K48" s="760"/>
      <c r="L48" s="760"/>
      <c r="M48" s="729"/>
      <c r="N48" s="730"/>
      <c r="O48" s="730"/>
      <c r="P48" s="731"/>
    </row>
    <row r="49" spans="1:16" s="19" customFormat="1" ht="9.9499999999999993" customHeight="1" thickBot="1" x14ac:dyDescent="0.2">
      <c r="B49" s="380"/>
      <c r="C49" s="394"/>
      <c r="D49" s="769"/>
      <c r="E49" s="775"/>
      <c r="F49" s="390"/>
      <c r="G49" s="393"/>
      <c r="H49" s="802"/>
      <c r="I49" s="762"/>
      <c r="J49" s="761"/>
      <c r="K49" s="762"/>
      <c r="L49" s="762"/>
      <c r="M49" s="732"/>
      <c r="N49" s="733"/>
      <c r="O49" s="733"/>
      <c r="P49" s="734"/>
    </row>
    <row r="50" spans="1:16" ht="15.95" customHeight="1" x14ac:dyDescent="0.15">
      <c r="B50" s="380"/>
      <c r="C50" s="398" t="s">
        <v>84</v>
      </c>
      <c r="D50" s="787">
        <f>SUM(D40:D49)</f>
        <v>0</v>
      </c>
      <c r="E50" s="792">
        <f>IF(D50=0,0,IF(D50&gt;90000,90000,IF(D50&lt;=30000,"3万円以下は対象外です",D50)))</f>
        <v>0</v>
      </c>
      <c r="F50" s="794">
        <v>-30000</v>
      </c>
      <c r="G50" s="796"/>
      <c r="H50" s="803">
        <f>(E50+F50)*G50</f>
        <v>0</v>
      </c>
      <c r="I50" s="62">
        <v>0</v>
      </c>
      <c r="J50" s="763">
        <v>0</v>
      </c>
      <c r="K50" s="764"/>
      <c r="L50" s="765"/>
      <c r="M50" s="735">
        <f>H50+I51+J51</f>
        <v>0</v>
      </c>
      <c r="N50" s="736"/>
      <c r="O50" s="736"/>
      <c r="P50" s="737"/>
    </row>
    <row r="51" spans="1:16" ht="15.95" customHeight="1" thickBot="1" x14ac:dyDescent="0.2">
      <c r="B51" s="380"/>
      <c r="C51" s="411"/>
      <c r="D51" s="788"/>
      <c r="E51" s="793"/>
      <c r="F51" s="795"/>
      <c r="G51" s="797"/>
      <c r="H51" s="804"/>
      <c r="I51" s="63">
        <f>I50*I15</f>
        <v>0</v>
      </c>
      <c r="J51" s="766">
        <f>J50*J15</f>
        <v>0</v>
      </c>
      <c r="K51" s="767"/>
      <c r="L51" s="768"/>
      <c r="M51" s="741"/>
      <c r="N51" s="742"/>
      <c r="O51" s="742"/>
      <c r="P51" s="743"/>
    </row>
    <row r="52" spans="1:16" ht="15.95" customHeight="1" thickTop="1" x14ac:dyDescent="0.15">
      <c r="C52" s="27"/>
      <c r="D52" s="28"/>
      <c r="E52" s="28"/>
      <c r="F52" s="822" t="s">
        <v>38</v>
      </c>
      <c r="G52" s="820">
        <f>SUM(G16:G51)</f>
        <v>0</v>
      </c>
      <c r="H52" s="818">
        <f>H26+H38+H50</f>
        <v>0</v>
      </c>
      <c r="I52" s="59">
        <f>I26+I38+I50</f>
        <v>0</v>
      </c>
      <c r="J52" s="711">
        <f>J26+J38+J50</f>
        <v>0</v>
      </c>
      <c r="K52" s="712"/>
      <c r="L52" s="713"/>
      <c r="M52" s="744">
        <f>M26+M38+M50</f>
        <v>0</v>
      </c>
      <c r="N52" s="745"/>
      <c r="O52" s="745"/>
      <c r="P52" s="746"/>
    </row>
    <row r="53" spans="1:16" ht="15.95" customHeight="1" thickBot="1" x14ac:dyDescent="0.2">
      <c r="C53" s="27"/>
      <c r="D53" s="28"/>
      <c r="E53" s="28"/>
      <c r="F53" s="823"/>
      <c r="G53" s="821"/>
      <c r="H53" s="819"/>
      <c r="I53" s="60">
        <f>I52*30000</f>
        <v>0</v>
      </c>
      <c r="J53" s="714">
        <f>J52*15000</f>
        <v>0</v>
      </c>
      <c r="K53" s="715"/>
      <c r="L53" s="716"/>
      <c r="M53" s="747"/>
      <c r="N53" s="748"/>
      <c r="O53" s="748"/>
      <c r="P53" s="749"/>
    </row>
    <row r="54" spans="1:16" ht="15.95" customHeight="1" thickTop="1" x14ac:dyDescent="0.15">
      <c r="C54" s="27"/>
      <c r="D54" s="28"/>
      <c r="E54" s="28"/>
      <c r="F54" s="814" t="s">
        <v>97</v>
      </c>
      <c r="G54" s="815"/>
      <c r="H54" s="812">
        <f>ROUNDDOWN(H52,-3)</f>
        <v>0</v>
      </c>
      <c r="I54" s="705">
        <f>I53+J53</f>
        <v>0</v>
      </c>
      <c r="J54" s="706"/>
      <c r="K54" s="706"/>
      <c r="L54" s="707"/>
      <c r="M54" s="701">
        <f>H54+I54</f>
        <v>0</v>
      </c>
      <c r="N54" s="701"/>
      <c r="O54" s="701"/>
      <c r="P54" s="702"/>
    </row>
    <row r="55" spans="1:16" ht="15.95" customHeight="1" thickBot="1" x14ac:dyDescent="0.2">
      <c r="C55" s="27"/>
      <c r="D55" s="28"/>
      <c r="E55" s="28"/>
      <c r="F55" s="816"/>
      <c r="G55" s="817"/>
      <c r="H55" s="813"/>
      <c r="I55" s="708"/>
      <c r="J55" s="709"/>
      <c r="K55" s="709"/>
      <c r="L55" s="710"/>
      <c r="M55" s="703"/>
      <c r="N55" s="703"/>
      <c r="O55" s="703"/>
      <c r="P55" s="704"/>
    </row>
    <row r="56" spans="1:16" ht="15" customHeight="1" thickTop="1" x14ac:dyDescent="0.15">
      <c r="C56" s="27"/>
      <c r="D56" s="28"/>
      <c r="E56" s="28"/>
      <c r="F56" s="28"/>
      <c r="G56" s="28"/>
      <c r="H56"/>
      <c r="I56" s="20"/>
      <c r="J56" s="29"/>
      <c r="K56" s="29"/>
      <c r="L56" s="29"/>
      <c r="M56" s="29"/>
      <c r="N56" s="29"/>
      <c r="O56" s="29"/>
      <c r="P56" s="30"/>
    </row>
    <row r="57" spans="1:16" ht="24.95" customHeight="1" x14ac:dyDescent="0.15">
      <c r="A57" s="33" t="s">
        <v>32</v>
      </c>
      <c r="B57" s="33"/>
      <c r="C57" s="31"/>
      <c r="D57" s="31"/>
      <c r="E57" s="31"/>
      <c r="F57" s="31"/>
      <c r="G57" s="31"/>
      <c r="H57" s="31"/>
      <c r="I57" s="15"/>
    </row>
    <row r="58" spans="1:16" ht="30" customHeight="1" thickBot="1" x14ac:dyDescent="0.2">
      <c r="A58" s="623" t="s">
        <v>29</v>
      </c>
      <c r="B58" s="623"/>
      <c r="C58" s="623"/>
      <c r="D58" s="623"/>
      <c r="E58" s="623"/>
      <c r="F58" s="623"/>
      <c r="G58" s="623"/>
      <c r="H58" s="623"/>
      <c r="I58" s="623"/>
      <c r="J58" s="623"/>
      <c r="K58" s="623"/>
      <c r="L58" s="623"/>
      <c r="M58" s="623"/>
      <c r="N58" s="623"/>
      <c r="O58" s="623"/>
      <c r="P58" s="623"/>
    </row>
    <row r="59" spans="1:16" ht="15" customHeight="1" thickBot="1" x14ac:dyDescent="0.2">
      <c r="A59" s="24"/>
      <c r="C59" s="14" t="s">
        <v>90</v>
      </c>
    </row>
    <row r="60" spans="1:16" ht="15" customHeight="1" x14ac:dyDescent="0.15">
      <c r="A60" s="58"/>
      <c r="C60" s="14" t="s">
        <v>91</v>
      </c>
    </row>
    <row r="61" spans="1:16" ht="9.9499999999999993" customHeight="1" thickBot="1" x14ac:dyDescent="0.2"/>
    <row r="62" spans="1:16" ht="15" customHeight="1" thickBot="1" x14ac:dyDescent="0.2">
      <c r="A62" s="24"/>
      <c r="C62" s="14" t="s">
        <v>41</v>
      </c>
    </row>
    <row r="63" spans="1:16" ht="9.9499999999999993" customHeight="1" thickBot="1" x14ac:dyDescent="0.2"/>
    <row r="64" spans="1:16" ht="15" customHeight="1" thickBot="1" x14ac:dyDescent="0.2">
      <c r="A64" s="24"/>
      <c r="B64" s="36"/>
      <c r="C64" s="14" t="s">
        <v>46</v>
      </c>
    </row>
    <row r="65" spans="1:3" ht="15" customHeight="1" x14ac:dyDescent="0.15">
      <c r="B65" s="36"/>
      <c r="C65" s="14" t="s">
        <v>30</v>
      </c>
    </row>
    <row r="66" spans="1:3" ht="9.9499999999999993" customHeight="1" thickBot="1" x14ac:dyDescent="0.2"/>
    <row r="67" spans="1:3" ht="15" customHeight="1" thickBot="1" x14ac:dyDescent="0.2">
      <c r="A67" s="24"/>
      <c r="C67" s="14" t="s">
        <v>31</v>
      </c>
    </row>
    <row r="68" spans="1:3" ht="15" customHeight="1" x14ac:dyDescent="0.15">
      <c r="C68" s="14" t="s">
        <v>161</v>
      </c>
    </row>
    <row r="69" spans="1:3" ht="15" customHeight="1" x14ac:dyDescent="0.15">
      <c r="C69" s="14" t="s">
        <v>157</v>
      </c>
    </row>
    <row r="70" spans="1:3" ht="9.9499999999999993" customHeight="1" thickBot="1" x14ac:dyDescent="0.2"/>
    <row r="71" spans="1:3" ht="15" customHeight="1" thickBot="1" x14ac:dyDescent="0.2">
      <c r="A71" s="24"/>
      <c r="C71" s="14" t="s">
        <v>136</v>
      </c>
    </row>
    <row r="72" spans="1:3" ht="15" customHeight="1" x14ac:dyDescent="0.15">
      <c r="C72" s="14" t="s">
        <v>134</v>
      </c>
    </row>
    <row r="73" spans="1:3" ht="15" customHeight="1" x14ac:dyDescent="0.15">
      <c r="C73" s="14" t="s">
        <v>131</v>
      </c>
    </row>
    <row r="74" spans="1:3" ht="9.9499999999999993" customHeight="1" thickBot="1" x14ac:dyDescent="0.2"/>
    <row r="75" spans="1:3" ht="15" customHeight="1" thickBot="1" x14ac:dyDescent="0.2">
      <c r="A75" s="24"/>
      <c r="C75" s="14" t="s">
        <v>137</v>
      </c>
    </row>
    <row r="76" spans="1:3" ht="15" customHeight="1" x14ac:dyDescent="0.15">
      <c r="C76" s="14" t="s">
        <v>132</v>
      </c>
    </row>
    <row r="77" spans="1:3" ht="9.9499999999999993" customHeight="1" thickBot="1" x14ac:dyDescent="0.2"/>
    <row r="78" spans="1:3" ht="15" customHeight="1" thickBot="1" x14ac:dyDescent="0.2">
      <c r="A78" s="24"/>
      <c r="C78" s="14" t="s">
        <v>36</v>
      </c>
    </row>
    <row r="79" spans="1:3" ht="15" customHeight="1" x14ac:dyDescent="0.15">
      <c r="C79" s="14" t="s">
        <v>35</v>
      </c>
    </row>
    <row r="80" spans="1:3" ht="9" customHeight="1" x14ac:dyDescent="0.15"/>
  </sheetData>
  <mergeCells count="113">
    <mergeCell ref="H54:H55"/>
    <mergeCell ref="F54:G55"/>
    <mergeCell ref="H52:H53"/>
    <mergeCell ref="G52:G53"/>
    <mergeCell ref="F52:F53"/>
    <mergeCell ref="G14:G15"/>
    <mergeCell ref="E13:H13"/>
    <mergeCell ref="H16:H25"/>
    <mergeCell ref="H26:H27"/>
    <mergeCell ref="H28:H37"/>
    <mergeCell ref="B40:B51"/>
    <mergeCell ref="C40:C41"/>
    <mergeCell ref="D40:D41"/>
    <mergeCell ref="C44:C45"/>
    <mergeCell ref="C46:C47"/>
    <mergeCell ref="H38:H39"/>
    <mergeCell ref="H40:H49"/>
    <mergeCell ref="H50:H51"/>
    <mergeCell ref="H14:H15"/>
    <mergeCell ref="B13:B15"/>
    <mergeCell ref="C13:C15"/>
    <mergeCell ref="D13:D15"/>
    <mergeCell ref="E14:E15"/>
    <mergeCell ref="F14:F15"/>
    <mergeCell ref="E26:E27"/>
    <mergeCell ref="F26:F27"/>
    <mergeCell ref="G26:G27"/>
    <mergeCell ref="D38:D39"/>
    <mergeCell ref="E38:E39"/>
    <mergeCell ref="F38:F39"/>
    <mergeCell ref="C24:C25"/>
    <mergeCell ref="C36:C37"/>
    <mergeCell ref="D36:D37"/>
    <mergeCell ref="C26:C27"/>
    <mergeCell ref="D26:D27"/>
    <mergeCell ref="E50:E51"/>
    <mergeCell ref="F50:F51"/>
    <mergeCell ref="G50:G51"/>
    <mergeCell ref="D46:D47"/>
    <mergeCell ref="E40:E49"/>
    <mergeCell ref="F40:F49"/>
    <mergeCell ref="D42:D43"/>
    <mergeCell ref="D44:D45"/>
    <mergeCell ref="E28:E37"/>
    <mergeCell ref="C48:C49"/>
    <mergeCell ref="D48:D49"/>
    <mergeCell ref="C50:C51"/>
    <mergeCell ref="D50:D51"/>
    <mergeCell ref="C30:C31"/>
    <mergeCell ref="D30:D31"/>
    <mergeCell ref="J27:L27"/>
    <mergeCell ref="J28:L37"/>
    <mergeCell ref="A58:P58"/>
    <mergeCell ref="F28:F37"/>
    <mergeCell ref="G28:G37"/>
    <mergeCell ref="I28:I37"/>
    <mergeCell ref="G38:G39"/>
    <mergeCell ref="G40:G49"/>
    <mergeCell ref="I40:I49"/>
    <mergeCell ref="C42:C43"/>
    <mergeCell ref="C32:C33"/>
    <mergeCell ref="D32:D33"/>
    <mergeCell ref="J38:L38"/>
    <mergeCell ref="J39:L39"/>
    <mergeCell ref="B16:B27"/>
    <mergeCell ref="B28:B39"/>
    <mergeCell ref="C28:C29"/>
    <mergeCell ref="D28:D29"/>
    <mergeCell ref="C38:C39"/>
    <mergeCell ref="C34:C35"/>
    <mergeCell ref="D34:D35"/>
    <mergeCell ref="I3:I4"/>
    <mergeCell ref="A8:P8"/>
    <mergeCell ref="E12:P12"/>
    <mergeCell ref="F16:F25"/>
    <mergeCell ref="G16:G25"/>
    <mergeCell ref="I16:I25"/>
    <mergeCell ref="E16:E25"/>
    <mergeCell ref="C16:C17"/>
    <mergeCell ref="D16:D17"/>
    <mergeCell ref="C18:C19"/>
    <mergeCell ref="D18:D19"/>
    <mergeCell ref="C22:C23"/>
    <mergeCell ref="D22:D23"/>
    <mergeCell ref="C20:C21"/>
    <mergeCell ref="D20:D21"/>
    <mergeCell ref="D24:D25"/>
    <mergeCell ref="A3:F4"/>
    <mergeCell ref="J3:P4"/>
    <mergeCell ref="A6:D7"/>
    <mergeCell ref="B9:C9"/>
    <mergeCell ref="B10:C10"/>
    <mergeCell ref="M10:P11"/>
    <mergeCell ref="M54:P55"/>
    <mergeCell ref="I54:L55"/>
    <mergeCell ref="J52:L52"/>
    <mergeCell ref="J53:L53"/>
    <mergeCell ref="M13:P15"/>
    <mergeCell ref="M16:P25"/>
    <mergeCell ref="M26:P27"/>
    <mergeCell ref="M28:P37"/>
    <mergeCell ref="M38:P39"/>
    <mergeCell ref="M40:P49"/>
    <mergeCell ref="M50:P51"/>
    <mergeCell ref="M52:P53"/>
    <mergeCell ref="J14:L14"/>
    <mergeCell ref="J15:L15"/>
    <mergeCell ref="I13:L13"/>
    <mergeCell ref="J16:L25"/>
    <mergeCell ref="J26:L26"/>
    <mergeCell ref="J40:L49"/>
    <mergeCell ref="J50:L50"/>
    <mergeCell ref="J51:L51"/>
  </mergeCells>
  <phoneticPr fontId="2"/>
  <dataValidations count="6">
    <dataValidation type="whole" operator="lessThanOrEqual" allowBlank="1" showInputMessage="1" showErrorMessage="1" sqref="I16 I28 I40" xr:uid="{00000000-0002-0000-0300-000001000000}">
      <formula1>G16</formula1>
    </dataValidation>
    <dataValidation type="whole" operator="equal" allowBlank="1" showInputMessage="1" sqref="G26:G27 G38:G39 G50:G51" xr:uid="{00000000-0002-0000-0300-000002000000}">
      <formula1>G16</formula1>
    </dataValidation>
    <dataValidation type="decimal" operator="greaterThan" allowBlank="1" showInputMessage="1" errorTitle="入力ミス" error="購入額(税込み)が１台30,000円未満の場合は、助成対象外となります。" sqref="D18:D25 D30:D37 D42:D49" xr:uid="{00000000-0002-0000-0300-000004000000}">
      <formula1>29999.9999999999</formula1>
    </dataValidation>
    <dataValidation allowBlank="1" showInputMessage="1" sqref="G28 G40 G16" xr:uid="{00000000-0002-0000-0300-000006000000}"/>
    <dataValidation type="decimal" operator="greaterThan" allowBlank="1" showInputMessage="1" showErrorMessage="1" errorTitle="入力ミス" error="購入額(税込み)が１台30,000円未満の場合は、助成対象外となります。" sqref="D50:F50 D26:F26 E40 D38:F38 E16 E28" xr:uid="{00000000-0002-0000-0300-000007000000}">
      <formula1>29999.9999999999</formula1>
    </dataValidation>
    <dataValidation type="decimal" operator="equal" allowBlank="1" showInputMessage="1" showErrorMessage="1" errorTitle="入力ミス" error="都立高校では、一定の保護者負担額（30,000円）が設定されており、本助成金においても、同額を控除します。" sqref="F16 F28 F40" xr:uid="{00000000-0002-0000-0300-000008000000}">
      <formula1>-30000</formula1>
    </dataValidation>
  </dataValidations>
  <pageMargins left="0.19685039370078741" right="0.19685039370078741" top="0.31496062992125984" bottom="0" header="0.11811023622047245" footer="0.19685039370078741"/>
  <pageSetup paperSize="9" scale="80"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9000000}">
          <x14:formula1>
            <xm:f>データ!$B$2</xm:f>
          </x14:formula1>
          <xm:sqref>B64 B62 B78 B75 B67 B71 B59:B60 A60</xm:sqref>
        </x14:dataValidation>
        <x14:dataValidation type="list" allowBlank="1" showInputMessage="1" showErrorMessage="1" xr:uid="{9152BFD9-97E1-42B2-BAC3-6B291819FF3B}">
          <x14:formula1>
            <xm:f>データ!$A$2:$A$3</xm:f>
          </x14:formula1>
          <xm:sqref>D9:D11</xm:sqref>
        </x14:dataValidation>
        <x14:dataValidation type="list" allowBlank="1" showInputMessage="1" showErrorMessage="1" xr:uid="{0A75B569-3C09-4881-BB50-B6F0636202CC}">
          <x14:formula1>
            <xm:f>データ!$B$2:$B$3</xm:f>
          </x14:formula1>
          <xm:sqref>A59 A62 A64 A67 A71 A75 A78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0B61-8AB9-4671-8356-37499FA17718}">
  <sheetPr>
    <tabColor theme="6" tint="0.39997558519241921"/>
  </sheetPr>
  <dimension ref="A1:P80"/>
  <sheetViews>
    <sheetView view="pageBreakPreview" zoomScale="90" zoomScaleNormal="100" zoomScaleSheetLayoutView="90" workbookViewId="0">
      <selection activeCell="A3" sqref="A3:F4"/>
    </sheetView>
  </sheetViews>
  <sheetFormatPr defaultColWidth="8.7265625" defaultRowHeight="13.5" x14ac:dyDescent="0.15"/>
  <cols>
    <col min="1" max="1" width="1.90625" style="14" customWidth="1"/>
    <col min="2" max="2" width="2.6328125" style="14" customWidth="1"/>
    <col min="3" max="3" width="11.6328125" style="14" customWidth="1"/>
    <col min="4" max="6" width="8.1796875" style="14" customWidth="1"/>
    <col min="7" max="7" width="4.6328125" style="14" customWidth="1"/>
    <col min="8" max="9" width="9.6328125" style="14" customWidth="1"/>
    <col min="10" max="16" width="3" style="14" customWidth="1"/>
    <col min="17" max="16384" width="8.7265625" style="14"/>
  </cols>
  <sheetData>
    <row r="1" spans="1:16" s="1" customFormat="1" ht="18" customHeight="1" x14ac:dyDescent="0.15"/>
    <row r="2" spans="1:16" ht="12" customHeight="1" thickBot="1" x14ac:dyDescent="0.2">
      <c r="A2" s="1"/>
      <c r="B2" s="1"/>
    </row>
    <row r="3" spans="1:16" ht="13.5" customHeight="1" x14ac:dyDescent="0.15">
      <c r="A3" s="779" t="s">
        <v>141</v>
      </c>
      <c r="B3" s="780"/>
      <c r="C3" s="780"/>
      <c r="D3" s="780"/>
      <c r="E3" s="780"/>
      <c r="F3" s="781"/>
      <c r="G3"/>
      <c r="H3"/>
      <c r="I3" s="454" t="s">
        <v>23</v>
      </c>
      <c r="J3" s="617"/>
      <c r="K3" s="618"/>
      <c r="L3" s="618"/>
      <c r="M3" s="618"/>
      <c r="N3" s="618"/>
      <c r="O3" s="618"/>
      <c r="P3" s="619"/>
    </row>
    <row r="4" spans="1:16" ht="14.25" customHeight="1" thickBot="1" x14ac:dyDescent="0.2">
      <c r="A4" s="782"/>
      <c r="B4" s="783"/>
      <c r="C4" s="783"/>
      <c r="D4" s="783"/>
      <c r="E4" s="783"/>
      <c r="F4" s="784"/>
      <c r="G4"/>
      <c r="H4"/>
      <c r="I4" s="455"/>
      <c r="J4" s="620"/>
      <c r="K4" s="621"/>
      <c r="L4" s="621"/>
      <c r="M4" s="621"/>
      <c r="N4" s="621"/>
      <c r="O4" s="621"/>
      <c r="P4" s="622"/>
    </row>
    <row r="5" spans="1:16" ht="24" customHeight="1" x14ac:dyDescent="0.15">
      <c r="C5" s="16"/>
      <c r="D5" s="16"/>
      <c r="E5" s="15"/>
      <c r="F5" s="15"/>
      <c r="G5" s="15"/>
      <c r="H5" s="15"/>
      <c r="I5" s="103" t="s">
        <v>148</v>
      </c>
      <c r="J5" s="99"/>
      <c r="K5" s="100"/>
      <c r="L5" s="100"/>
      <c r="M5" s="100"/>
      <c r="N5" s="100"/>
      <c r="O5" s="100"/>
      <c r="P5" s="119"/>
    </row>
    <row r="6" spans="1:16" ht="15" customHeight="1" x14ac:dyDescent="0.15">
      <c r="A6" s="785" t="s">
        <v>27</v>
      </c>
      <c r="B6" s="785"/>
      <c r="C6" s="785"/>
      <c r="D6" s="785"/>
      <c r="E6" s="31"/>
      <c r="F6"/>
      <c r="G6"/>
      <c r="H6"/>
      <c r="I6"/>
    </row>
    <row r="7" spans="1:16" ht="15" customHeight="1" x14ac:dyDescent="0.15">
      <c r="A7" s="785"/>
      <c r="B7" s="785"/>
      <c r="C7" s="785"/>
      <c r="D7" s="785"/>
      <c r="E7" s="31"/>
      <c r="F7"/>
      <c r="G7"/>
      <c r="H7"/>
      <c r="I7"/>
    </row>
    <row r="8" spans="1:16" ht="39.950000000000003" customHeight="1" x14ac:dyDescent="0.15">
      <c r="A8" s="623" t="s">
        <v>67</v>
      </c>
      <c r="B8" s="623"/>
      <c r="C8" s="623"/>
      <c r="D8" s="623"/>
      <c r="E8" s="623"/>
      <c r="F8" s="623"/>
      <c r="G8" s="623"/>
      <c r="H8" s="623"/>
      <c r="I8" s="623"/>
      <c r="J8" s="623"/>
      <c r="K8" s="623"/>
      <c r="L8" s="623"/>
      <c r="M8" s="623"/>
      <c r="N8" s="623"/>
      <c r="O8" s="623"/>
      <c r="P8" s="623"/>
    </row>
    <row r="9" spans="1:16" ht="18" customHeight="1" x14ac:dyDescent="0.15">
      <c r="A9" s="107"/>
      <c r="B9" s="467" t="s">
        <v>163</v>
      </c>
      <c r="C9" s="468"/>
      <c r="D9" s="109"/>
      <c r="E9" s="107"/>
      <c r="F9" s="107"/>
      <c r="G9" s="107"/>
      <c r="H9" s="107"/>
      <c r="I9" s="107"/>
      <c r="J9" s="107"/>
      <c r="K9" s="107"/>
      <c r="L9" s="107"/>
      <c r="M9" s="107"/>
      <c r="N9" s="107"/>
      <c r="O9" s="107"/>
      <c r="P9" s="107"/>
    </row>
    <row r="10" spans="1:16" ht="18" customHeight="1" x14ac:dyDescent="0.15">
      <c r="A10" s="31"/>
      <c r="B10" s="467" t="s">
        <v>162</v>
      </c>
      <c r="C10" s="468"/>
      <c r="D10" s="109"/>
      <c r="E10" s="26"/>
      <c r="F10" s="26"/>
      <c r="G10" s="26"/>
      <c r="H10" s="26"/>
      <c r="I10" s="26"/>
      <c r="J10" s="26"/>
      <c r="K10" s="26"/>
      <c r="L10" s="26"/>
      <c r="M10" s="699" t="s">
        <v>20</v>
      </c>
      <c r="N10" s="699"/>
      <c r="O10" s="699"/>
      <c r="P10" s="699"/>
    </row>
    <row r="11" spans="1:16" ht="5.0999999999999996" customHeight="1" x14ac:dyDescent="0.15">
      <c r="A11" s="31"/>
      <c r="B11" s="108"/>
      <c r="C11" s="108"/>
      <c r="D11" s="110"/>
      <c r="E11" s="26"/>
      <c r="F11" s="26"/>
      <c r="G11" s="26"/>
      <c r="H11" s="26"/>
      <c r="I11" s="26"/>
      <c r="J11" s="26"/>
      <c r="K11" s="26"/>
      <c r="L11" s="26"/>
      <c r="M11" s="700"/>
      <c r="N11" s="700"/>
      <c r="O11" s="700"/>
      <c r="P11" s="700"/>
    </row>
    <row r="12" spans="1:16" ht="20.100000000000001" customHeight="1" x14ac:dyDescent="0.15">
      <c r="A12" s="31"/>
      <c r="B12" s="31"/>
      <c r="C12" s="20"/>
      <c r="D12" s="20"/>
      <c r="E12" s="770" t="s">
        <v>172</v>
      </c>
      <c r="F12" s="771"/>
      <c r="G12" s="771"/>
      <c r="H12" s="771"/>
      <c r="I12" s="771"/>
      <c r="J12" s="771"/>
      <c r="K12" s="771"/>
      <c r="L12" s="771"/>
      <c r="M12" s="771"/>
      <c r="N12" s="771"/>
      <c r="O12" s="771"/>
      <c r="P12" s="772"/>
    </row>
    <row r="13" spans="1:16" s="18" customFormat="1" ht="20.100000000000001" customHeight="1" x14ac:dyDescent="0.15">
      <c r="B13" s="587" t="s">
        <v>49</v>
      </c>
      <c r="C13" s="808" t="s">
        <v>37</v>
      </c>
      <c r="D13" s="630" t="s">
        <v>92</v>
      </c>
      <c r="E13" s="825" t="s">
        <v>60</v>
      </c>
      <c r="F13" s="826"/>
      <c r="G13" s="826"/>
      <c r="H13" s="827"/>
      <c r="I13" s="754" t="s">
        <v>75</v>
      </c>
      <c r="J13" s="755"/>
      <c r="K13" s="755"/>
      <c r="L13" s="756"/>
      <c r="M13" s="717" t="s">
        <v>100</v>
      </c>
      <c r="N13" s="718"/>
      <c r="O13" s="718"/>
      <c r="P13" s="719"/>
    </row>
    <row r="14" spans="1:16" s="18" customFormat="1" ht="30" customHeight="1" x14ac:dyDescent="0.15">
      <c r="B14" s="588"/>
      <c r="C14" s="809"/>
      <c r="D14" s="631"/>
      <c r="E14" s="439" t="s">
        <v>93</v>
      </c>
      <c r="F14" s="465" t="s">
        <v>96</v>
      </c>
      <c r="G14" s="566" t="s">
        <v>94</v>
      </c>
      <c r="H14" s="805" t="s">
        <v>98</v>
      </c>
      <c r="I14" s="105" t="s">
        <v>99</v>
      </c>
      <c r="J14" s="636" t="s">
        <v>95</v>
      </c>
      <c r="K14" s="637"/>
      <c r="L14" s="750"/>
      <c r="M14" s="720"/>
      <c r="N14" s="721"/>
      <c r="O14" s="721"/>
      <c r="P14" s="722"/>
    </row>
    <row r="15" spans="1:16" s="18" customFormat="1" ht="24.95" customHeight="1" thickBot="1" x14ac:dyDescent="0.2">
      <c r="B15" s="807"/>
      <c r="C15" s="810"/>
      <c r="D15" s="632"/>
      <c r="E15" s="441"/>
      <c r="F15" s="811"/>
      <c r="G15" s="824"/>
      <c r="H15" s="806"/>
      <c r="I15" s="61">
        <v>30000</v>
      </c>
      <c r="J15" s="751">
        <v>15000</v>
      </c>
      <c r="K15" s="752"/>
      <c r="L15" s="753"/>
      <c r="M15" s="723"/>
      <c r="N15" s="724"/>
      <c r="O15" s="724"/>
      <c r="P15" s="725"/>
    </row>
    <row r="16" spans="1:16" s="19" customFormat="1" ht="9.9499999999999993" customHeight="1" x14ac:dyDescent="0.15">
      <c r="B16" s="380" t="s">
        <v>50</v>
      </c>
      <c r="C16" s="381"/>
      <c r="D16" s="776"/>
      <c r="E16" s="773"/>
      <c r="F16" s="388"/>
      <c r="G16" s="391"/>
      <c r="H16" s="800"/>
      <c r="I16" s="758"/>
      <c r="J16" s="757"/>
      <c r="K16" s="758"/>
      <c r="L16" s="758"/>
      <c r="M16" s="726"/>
      <c r="N16" s="727"/>
      <c r="O16" s="727"/>
      <c r="P16" s="728"/>
    </row>
    <row r="17" spans="2:16" s="19" customFormat="1" ht="9.9499999999999993" customHeight="1" x14ac:dyDescent="0.15">
      <c r="B17" s="380"/>
      <c r="C17" s="382"/>
      <c r="D17" s="777"/>
      <c r="E17" s="774"/>
      <c r="F17" s="389"/>
      <c r="G17" s="392"/>
      <c r="H17" s="801"/>
      <c r="I17" s="760"/>
      <c r="J17" s="759"/>
      <c r="K17" s="760"/>
      <c r="L17" s="760"/>
      <c r="M17" s="729"/>
      <c r="N17" s="730"/>
      <c r="O17" s="730"/>
      <c r="P17" s="731"/>
    </row>
    <row r="18" spans="2:16" s="19" customFormat="1" ht="9.9499999999999993" customHeight="1" x14ac:dyDescent="0.15">
      <c r="B18" s="380"/>
      <c r="C18" s="394"/>
      <c r="D18" s="769"/>
      <c r="E18" s="774"/>
      <c r="F18" s="389"/>
      <c r="G18" s="392"/>
      <c r="H18" s="801"/>
      <c r="I18" s="760"/>
      <c r="J18" s="759"/>
      <c r="K18" s="760"/>
      <c r="L18" s="760"/>
      <c r="M18" s="729"/>
      <c r="N18" s="730"/>
      <c r="O18" s="730"/>
      <c r="P18" s="731"/>
    </row>
    <row r="19" spans="2:16" s="19" customFormat="1" ht="9.9499999999999993" customHeight="1" x14ac:dyDescent="0.15">
      <c r="B19" s="380"/>
      <c r="C19" s="394"/>
      <c r="D19" s="769"/>
      <c r="E19" s="774"/>
      <c r="F19" s="389"/>
      <c r="G19" s="392"/>
      <c r="H19" s="801"/>
      <c r="I19" s="760"/>
      <c r="J19" s="759"/>
      <c r="K19" s="760"/>
      <c r="L19" s="760"/>
      <c r="M19" s="729"/>
      <c r="N19" s="730"/>
      <c r="O19" s="730"/>
      <c r="P19" s="731"/>
    </row>
    <row r="20" spans="2:16" s="19" customFormat="1" ht="9.9499999999999993" customHeight="1" x14ac:dyDescent="0.15">
      <c r="B20" s="380"/>
      <c r="C20" s="394"/>
      <c r="D20" s="769"/>
      <c r="E20" s="774"/>
      <c r="F20" s="389"/>
      <c r="G20" s="392"/>
      <c r="H20" s="801"/>
      <c r="I20" s="760"/>
      <c r="J20" s="759"/>
      <c r="K20" s="760"/>
      <c r="L20" s="760"/>
      <c r="M20" s="729"/>
      <c r="N20" s="730"/>
      <c r="O20" s="730"/>
      <c r="P20" s="731"/>
    </row>
    <row r="21" spans="2:16" s="19" customFormat="1" ht="9.9499999999999993" customHeight="1" x14ac:dyDescent="0.15">
      <c r="B21" s="380"/>
      <c r="C21" s="394"/>
      <c r="D21" s="769"/>
      <c r="E21" s="774"/>
      <c r="F21" s="389"/>
      <c r="G21" s="392"/>
      <c r="H21" s="801"/>
      <c r="I21" s="760"/>
      <c r="J21" s="759"/>
      <c r="K21" s="760"/>
      <c r="L21" s="760"/>
      <c r="M21" s="729"/>
      <c r="N21" s="730"/>
      <c r="O21" s="730"/>
      <c r="P21" s="731"/>
    </row>
    <row r="22" spans="2:16" s="19" customFormat="1" ht="9.9499999999999993" customHeight="1" x14ac:dyDescent="0.15">
      <c r="B22" s="380"/>
      <c r="C22" s="394"/>
      <c r="D22" s="769"/>
      <c r="E22" s="774"/>
      <c r="F22" s="389"/>
      <c r="G22" s="392"/>
      <c r="H22" s="801"/>
      <c r="I22" s="760"/>
      <c r="J22" s="759"/>
      <c r="K22" s="760"/>
      <c r="L22" s="760"/>
      <c r="M22" s="729"/>
      <c r="N22" s="730"/>
      <c r="O22" s="730"/>
      <c r="P22" s="731"/>
    </row>
    <row r="23" spans="2:16" s="19" customFormat="1" ht="9.9499999999999993" customHeight="1" x14ac:dyDescent="0.15">
      <c r="B23" s="380"/>
      <c r="C23" s="394"/>
      <c r="D23" s="769"/>
      <c r="E23" s="774"/>
      <c r="F23" s="389"/>
      <c r="G23" s="392"/>
      <c r="H23" s="801"/>
      <c r="I23" s="760"/>
      <c r="J23" s="759"/>
      <c r="K23" s="760"/>
      <c r="L23" s="760"/>
      <c r="M23" s="729"/>
      <c r="N23" s="730"/>
      <c r="O23" s="730"/>
      <c r="P23" s="731"/>
    </row>
    <row r="24" spans="2:16" s="19" customFormat="1" ht="9.9499999999999993" customHeight="1" x14ac:dyDescent="0.15">
      <c r="B24" s="380"/>
      <c r="C24" s="786"/>
      <c r="D24" s="778"/>
      <c r="E24" s="774"/>
      <c r="F24" s="389"/>
      <c r="G24" s="392"/>
      <c r="H24" s="801"/>
      <c r="I24" s="760"/>
      <c r="J24" s="759"/>
      <c r="K24" s="760"/>
      <c r="L24" s="760"/>
      <c r="M24" s="729"/>
      <c r="N24" s="730"/>
      <c r="O24" s="730"/>
      <c r="P24" s="731"/>
    </row>
    <row r="25" spans="2:16" s="19" customFormat="1" ht="9.9499999999999993" customHeight="1" thickBot="1" x14ac:dyDescent="0.2">
      <c r="B25" s="380"/>
      <c r="C25" s="394"/>
      <c r="D25" s="769"/>
      <c r="E25" s="775"/>
      <c r="F25" s="390"/>
      <c r="G25" s="393"/>
      <c r="H25" s="802"/>
      <c r="I25" s="762"/>
      <c r="J25" s="761"/>
      <c r="K25" s="762"/>
      <c r="L25" s="762"/>
      <c r="M25" s="732"/>
      <c r="N25" s="733"/>
      <c r="O25" s="733"/>
      <c r="P25" s="734"/>
    </row>
    <row r="26" spans="2:16" ht="15.95" customHeight="1" x14ac:dyDescent="0.15">
      <c r="B26" s="380"/>
      <c r="C26" s="398" t="s">
        <v>84</v>
      </c>
      <c r="D26" s="660">
        <f>SUM(D16:D25)</f>
        <v>0</v>
      </c>
      <c r="E26" s="400">
        <f>IF(D26=0,0,IF(D26&gt;90000,90000,IF(D26&lt;=30000,"3万円以下は対象外です",D26)))</f>
        <v>0</v>
      </c>
      <c r="F26" s="794">
        <v>-30000</v>
      </c>
      <c r="G26" s="408"/>
      <c r="H26" s="798">
        <f>(E26+F26)*G26</f>
        <v>0</v>
      </c>
      <c r="I26" s="62">
        <v>0</v>
      </c>
      <c r="J26" s="763">
        <v>0</v>
      </c>
      <c r="K26" s="764"/>
      <c r="L26" s="765"/>
      <c r="M26" s="735">
        <f>H26+I27+J27</f>
        <v>0</v>
      </c>
      <c r="N26" s="736"/>
      <c r="O26" s="736"/>
      <c r="P26" s="737"/>
    </row>
    <row r="27" spans="2:16" ht="15.95" customHeight="1" thickBot="1" x14ac:dyDescent="0.2">
      <c r="B27" s="380"/>
      <c r="C27" s="411"/>
      <c r="D27" s="661"/>
      <c r="E27" s="412"/>
      <c r="F27" s="543"/>
      <c r="G27" s="409"/>
      <c r="H27" s="799"/>
      <c r="I27" s="63">
        <f>I26*I15</f>
        <v>0</v>
      </c>
      <c r="J27" s="789">
        <f>J26*J15</f>
        <v>0</v>
      </c>
      <c r="K27" s="790"/>
      <c r="L27" s="791"/>
      <c r="M27" s="738"/>
      <c r="N27" s="739"/>
      <c r="O27" s="739"/>
      <c r="P27" s="740"/>
    </row>
    <row r="28" spans="2:16" s="19" customFormat="1" ht="9.9499999999999993" customHeight="1" x14ac:dyDescent="0.15">
      <c r="B28" s="380" t="s">
        <v>51</v>
      </c>
      <c r="C28" s="381"/>
      <c r="D28" s="776"/>
      <c r="E28" s="773"/>
      <c r="F28" s="388"/>
      <c r="G28" s="391"/>
      <c r="H28" s="800"/>
      <c r="I28" s="758"/>
      <c r="J28" s="757"/>
      <c r="K28" s="758"/>
      <c r="L28" s="758"/>
      <c r="M28" s="726"/>
      <c r="N28" s="727"/>
      <c r="O28" s="727"/>
      <c r="P28" s="728"/>
    </row>
    <row r="29" spans="2:16" s="19" customFormat="1" ht="9.9499999999999993" customHeight="1" x14ac:dyDescent="0.15">
      <c r="B29" s="380"/>
      <c r="C29" s="382"/>
      <c r="D29" s="777"/>
      <c r="E29" s="774"/>
      <c r="F29" s="389"/>
      <c r="G29" s="392"/>
      <c r="H29" s="801"/>
      <c r="I29" s="760"/>
      <c r="J29" s="759"/>
      <c r="K29" s="760"/>
      <c r="L29" s="760"/>
      <c r="M29" s="729"/>
      <c r="N29" s="730"/>
      <c r="O29" s="730"/>
      <c r="P29" s="731"/>
    </row>
    <row r="30" spans="2:16" s="19" customFormat="1" ht="9.9499999999999993" customHeight="1" x14ac:dyDescent="0.15">
      <c r="B30" s="380"/>
      <c r="C30" s="394"/>
      <c r="D30" s="769"/>
      <c r="E30" s="774"/>
      <c r="F30" s="389"/>
      <c r="G30" s="392"/>
      <c r="H30" s="801"/>
      <c r="I30" s="760"/>
      <c r="J30" s="759"/>
      <c r="K30" s="760"/>
      <c r="L30" s="760"/>
      <c r="M30" s="729"/>
      <c r="N30" s="730"/>
      <c r="O30" s="730"/>
      <c r="P30" s="731"/>
    </row>
    <row r="31" spans="2:16" s="19" customFormat="1" ht="9.9499999999999993" customHeight="1" x14ac:dyDescent="0.15">
      <c r="B31" s="380"/>
      <c r="C31" s="394"/>
      <c r="D31" s="769"/>
      <c r="E31" s="774"/>
      <c r="F31" s="389"/>
      <c r="G31" s="392"/>
      <c r="H31" s="801"/>
      <c r="I31" s="760"/>
      <c r="J31" s="759"/>
      <c r="K31" s="760"/>
      <c r="L31" s="760"/>
      <c r="M31" s="729"/>
      <c r="N31" s="730"/>
      <c r="O31" s="730"/>
      <c r="P31" s="731"/>
    </row>
    <row r="32" spans="2:16" s="19" customFormat="1" ht="9.9499999999999993" customHeight="1" x14ac:dyDescent="0.15">
      <c r="B32" s="380"/>
      <c r="C32" s="394"/>
      <c r="D32" s="769"/>
      <c r="E32" s="774"/>
      <c r="F32" s="389"/>
      <c r="G32" s="392"/>
      <c r="H32" s="801"/>
      <c r="I32" s="760"/>
      <c r="J32" s="759"/>
      <c r="K32" s="760"/>
      <c r="L32" s="760"/>
      <c r="M32" s="729"/>
      <c r="N32" s="730"/>
      <c r="O32" s="730"/>
      <c r="P32" s="731"/>
    </row>
    <row r="33" spans="2:16" s="19" customFormat="1" ht="9.9499999999999993" customHeight="1" x14ac:dyDescent="0.15">
      <c r="B33" s="380"/>
      <c r="C33" s="394"/>
      <c r="D33" s="769"/>
      <c r="E33" s="774"/>
      <c r="F33" s="389"/>
      <c r="G33" s="392"/>
      <c r="H33" s="801"/>
      <c r="I33" s="760"/>
      <c r="J33" s="759"/>
      <c r="K33" s="760"/>
      <c r="L33" s="760"/>
      <c r="M33" s="729"/>
      <c r="N33" s="730"/>
      <c r="O33" s="730"/>
      <c r="P33" s="731"/>
    </row>
    <row r="34" spans="2:16" s="19" customFormat="1" ht="9.9499999999999993" customHeight="1" x14ac:dyDescent="0.15">
      <c r="B34" s="380"/>
      <c r="C34" s="394"/>
      <c r="D34" s="769"/>
      <c r="E34" s="774"/>
      <c r="F34" s="389"/>
      <c r="G34" s="392"/>
      <c r="H34" s="801"/>
      <c r="I34" s="760"/>
      <c r="J34" s="759"/>
      <c r="K34" s="760"/>
      <c r="L34" s="760"/>
      <c r="M34" s="729"/>
      <c r="N34" s="730"/>
      <c r="O34" s="730"/>
      <c r="P34" s="731"/>
    </row>
    <row r="35" spans="2:16" s="19" customFormat="1" ht="9.9499999999999993" customHeight="1" x14ac:dyDescent="0.15">
      <c r="B35" s="380"/>
      <c r="C35" s="394"/>
      <c r="D35" s="769"/>
      <c r="E35" s="774"/>
      <c r="F35" s="389"/>
      <c r="G35" s="392"/>
      <c r="H35" s="801"/>
      <c r="I35" s="760"/>
      <c r="J35" s="759"/>
      <c r="K35" s="760"/>
      <c r="L35" s="760"/>
      <c r="M35" s="729"/>
      <c r="N35" s="730"/>
      <c r="O35" s="730"/>
      <c r="P35" s="731"/>
    </row>
    <row r="36" spans="2:16" s="19" customFormat="1" ht="9.9499999999999993" customHeight="1" x14ac:dyDescent="0.15">
      <c r="B36" s="380"/>
      <c r="C36" s="786"/>
      <c r="D36" s="778"/>
      <c r="E36" s="774"/>
      <c r="F36" s="389"/>
      <c r="G36" s="392"/>
      <c r="H36" s="801"/>
      <c r="I36" s="760"/>
      <c r="J36" s="759"/>
      <c r="K36" s="760"/>
      <c r="L36" s="760"/>
      <c r="M36" s="729"/>
      <c r="N36" s="730"/>
      <c r="O36" s="730"/>
      <c r="P36" s="731"/>
    </row>
    <row r="37" spans="2:16" s="19" customFormat="1" ht="9.9499999999999993" customHeight="1" thickBot="1" x14ac:dyDescent="0.2">
      <c r="B37" s="380"/>
      <c r="C37" s="394"/>
      <c r="D37" s="769"/>
      <c r="E37" s="775"/>
      <c r="F37" s="390"/>
      <c r="G37" s="393"/>
      <c r="H37" s="802"/>
      <c r="I37" s="762"/>
      <c r="J37" s="761"/>
      <c r="K37" s="762"/>
      <c r="L37" s="762"/>
      <c r="M37" s="732"/>
      <c r="N37" s="733"/>
      <c r="O37" s="733"/>
      <c r="P37" s="734"/>
    </row>
    <row r="38" spans="2:16" ht="15.95" customHeight="1" x14ac:dyDescent="0.15">
      <c r="B38" s="380"/>
      <c r="C38" s="398" t="s">
        <v>84</v>
      </c>
      <c r="D38" s="660">
        <f>SUM(D28:D37)</f>
        <v>0</v>
      </c>
      <c r="E38" s="400">
        <f>IF(D38=0,0,IF(D38&gt;90000,90000,IF(D38&lt;=30000,"3万円以下は対象外です",D38)))</f>
        <v>0</v>
      </c>
      <c r="F38" s="794">
        <v>-30000</v>
      </c>
      <c r="G38" s="408"/>
      <c r="H38" s="798">
        <f>(E38+F38)*G38</f>
        <v>0</v>
      </c>
      <c r="I38" s="62">
        <v>0</v>
      </c>
      <c r="J38" s="763">
        <v>0</v>
      </c>
      <c r="K38" s="764"/>
      <c r="L38" s="765"/>
      <c r="M38" s="735">
        <f>H38+I39+J39</f>
        <v>0</v>
      </c>
      <c r="N38" s="736"/>
      <c r="O38" s="736"/>
      <c r="P38" s="737"/>
    </row>
    <row r="39" spans="2:16" ht="15.95" customHeight="1" thickBot="1" x14ac:dyDescent="0.2">
      <c r="B39" s="380"/>
      <c r="C39" s="411"/>
      <c r="D39" s="661"/>
      <c r="E39" s="412"/>
      <c r="F39" s="543"/>
      <c r="G39" s="409"/>
      <c r="H39" s="799"/>
      <c r="I39" s="63">
        <f>I38*I15</f>
        <v>0</v>
      </c>
      <c r="J39" s="789">
        <f>J38*J15</f>
        <v>0</v>
      </c>
      <c r="K39" s="790"/>
      <c r="L39" s="791"/>
      <c r="M39" s="738"/>
      <c r="N39" s="739"/>
      <c r="O39" s="739"/>
      <c r="P39" s="740"/>
    </row>
    <row r="40" spans="2:16" s="19" customFormat="1" ht="9.9499999999999993" customHeight="1" x14ac:dyDescent="0.15">
      <c r="B40" s="380" t="s">
        <v>52</v>
      </c>
      <c r="C40" s="381"/>
      <c r="D40" s="776"/>
      <c r="E40" s="773"/>
      <c r="F40" s="388"/>
      <c r="G40" s="391"/>
      <c r="H40" s="800"/>
      <c r="I40" s="758"/>
      <c r="J40" s="757"/>
      <c r="K40" s="758"/>
      <c r="L40" s="758"/>
      <c r="M40" s="726"/>
      <c r="N40" s="727"/>
      <c r="O40" s="727"/>
      <c r="P40" s="728"/>
    </row>
    <row r="41" spans="2:16" s="19" customFormat="1" ht="9.9499999999999993" customHeight="1" x14ac:dyDescent="0.15">
      <c r="B41" s="380"/>
      <c r="C41" s="382"/>
      <c r="D41" s="777"/>
      <c r="E41" s="774"/>
      <c r="F41" s="389"/>
      <c r="G41" s="392"/>
      <c r="H41" s="801"/>
      <c r="I41" s="760"/>
      <c r="J41" s="759"/>
      <c r="K41" s="760"/>
      <c r="L41" s="760"/>
      <c r="M41" s="729"/>
      <c r="N41" s="730"/>
      <c r="O41" s="730"/>
      <c r="P41" s="731"/>
    </row>
    <row r="42" spans="2:16" s="19" customFormat="1" ht="9.9499999999999993" customHeight="1" x14ac:dyDescent="0.15">
      <c r="B42" s="380"/>
      <c r="C42" s="394"/>
      <c r="D42" s="769"/>
      <c r="E42" s="774"/>
      <c r="F42" s="389"/>
      <c r="G42" s="392"/>
      <c r="H42" s="801"/>
      <c r="I42" s="760"/>
      <c r="J42" s="759"/>
      <c r="K42" s="760"/>
      <c r="L42" s="760"/>
      <c r="M42" s="729"/>
      <c r="N42" s="730"/>
      <c r="O42" s="730"/>
      <c r="P42" s="731"/>
    </row>
    <row r="43" spans="2:16" s="19" customFormat="1" ht="9.9499999999999993" customHeight="1" x14ac:dyDescent="0.15">
      <c r="B43" s="380"/>
      <c r="C43" s="394"/>
      <c r="D43" s="769"/>
      <c r="E43" s="774"/>
      <c r="F43" s="389"/>
      <c r="G43" s="392"/>
      <c r="H43" s="801"/>
      <c r="I43" s="760"/>
      <c r="J43" s="759"/>
      <c r="K43" s="760"/>
      <c r="L43" s="760"/>
      <c r="M43" s="729"/>
      <c r="N43" s="730"/>
      <c r="O43" s="730"/>
      <c r="P43" s="731"/>
    </row>
    <row r="44" spans="2:16" s="19" customFormat="1" ht="9.9499999999999993" customHeight="1" x14ac:dyDescent="0.15">
      <c r="B44" s="380"/>
      <c r="C44" s="394"/>
      <c r="D44" s="769"/>
      <c r="E44" s="774"/>
      <c r="F44" s="389"/>
      <c r="G44" s="392"/>
      <c r="H44" s="801"/>
      <c r="I44" s="760"/>
      <c r="J44" s="759"/>
      <c r="K44" s="760"/>
      <c r="L44" s="760"/>
      <c r="M44" s="729"/>
      <c r="N44" s="730"/>
      <c r="O44" s="730"/>
      <c r="P44" s="731"/>
    </row>
    <row r="45" spans="2:16" s="19" customFormat="1" ht="9.9499999999999993" customHeight="1" x14ac:dyDescent="0.15">
      <c r="B45" s="380"/>
      <c r="C45" s="394"/>
      <c r="D45" s="769"/>
      <c r="E45" s="774"/>
      <c r="F45" s="389"/>
      <c r="G45" s="392"/>
      <c r="H45" s="801"/>
      <c r="I45" s="760"/>
      <c r="J45" s="759"/>
      <c r="K45" s="760"/>
      <c r="L45" s="760"/>
      <c r="M45" s="729"/>
      <c r="N45" s="730"/>
      <c r="O45" s="730"/>
      <c r="P45" s="731"/>
    </row>
    <row r="46" spans="2:16" s="19" customFormat="1" ht="9.9499999999999993" customHeight="1" x14ac:dyDescent="0.15">
      <c r="B46" s="380"/>
      <c r="C46" s="394"/>
      <c r="D46" s="769"/>
      <c r="E46" s="774"/>
      <c r="F46" s="389"/>
      <c r="G46" s="392"/>
      <c r="H46" s="801"/>
      <c r="I46" s="760"/>
      <c r="J46" s="759"/>
      <c r="K46" s="760"/>
      <c r="L46" s="760"/>
      <c r="M46" s="729"/>
      <c r="N46" s="730"/>
      <c r="O46" s="730"/>
      <c r="P46" s="731"/>
    </row>
    <row r="47" spans="2:16" s="19" customFormat="1" ht="9.9499999999999993" customHeight="1" x14ac:dyDescent="0.15">
      <c r="B47" s="380"/>
      <c r="C47" s="394"/>
      <c r="D47" s="769"/>
      <c r="E47" s="774"/>
      <c r="F47" s="389"/>
      <c r="G47" s="392"/>
      <c r="H47" s="801"/>
      <c r="I47" s="760"/>
      <c r="J47" s="759"/>
      <c r="K47" s="760"/>
      <c r="L47" s="760"/>
      <c r="M47" s="729"/>
      <c r="N47" s="730"/>
      <c r="O47" s="730"/>
      <c r="P47" s="731"/>
    </row>
    <row r="48" spans="2:16" s="19" customFormat="1" ht="9.9499999999999993" customHeight="1" x14ac:dyDescent="0.15">
      <c r="B48" s="380"/>
      <c r="C48" s="786"/>
      <c r="D48" s="778"/>
      <c r="E48" s="774"/>
      <c r="F48" s="389"/>
      <c r="G48" s="392"/>
      <c r="H48" s="801"/>
      <c r="I48" s="760"/>
      <c r="J48" s="759"/>
      <c r="K48" s="760"/>
      <c r="L48" s="760"/>
      <c r="M48" s="729"/>
      <c r="N48" s="730"/>
      <c r="O48" s="730"/>
      <c r="P48" s="731"/>
    </row>
    <row r="49" spans="1:16" s="19" customFormat="1" ht="9.9499999999999993" customHeight="1" thickBot="1" x14ac:dyDescent="0.2">
      <c r="B49" s="380"/>
      <c r="C49" s="394"/>
      <c r="D49" s="769"/>
      <c r="E49" s="775"/>
      <c r="F49" s="390"/>
      <c r="G49" s="393"/>
      <c r="H49" s="802"/>
      <c r="I49" s="762"/>
      <c r="J49" s="761"/>
      <c r="K49" s="762"/>
      <c r="L49" s="762"/>
      <c r="M49" s="732"/>
      <c r="N49" s="733"/>
      <c r="O49" s="733"/>
      <c r="P49" s="734"/>
    </row>
    <row r="50" spans="1:16" ht="15.95" customHeight="1" x14ac:dyDescent="0.15">
      <c r="B50" s="380"/>
      <c r="C50" s="398" t="s">
        <v>84</v>
      </c>
      <c r="D50" s="787">
        <f>SUM(D40:D49)</f>
        <v>0</v>
      </c>
      <c r="E50" s="792">
        <f>IF(D50=0,0,IF(D50&gt;90000,90000,IF(D50&lt;=30000,"3万円以下は対象外です",D50)))</f>
        <v>0</v>
      </c>
      <c r="F50" s="794">
        <v>-30000</v>
      </c>
      <c r="G50" s="796"/>
      <c r="H50" s="803">
        <f>(E50+F50)*G50</f>
        <v>0</v>
      </c>
      <c r="I50" s="62">
        <v>0</v>
      </c>
      <c r="J50" s="763">
        <v>0</v>
      </c>
      <c r="K50" s="764"/>
      <c r="L50" s="765"/>
      <c r="M50" s="735">
        <f>H50+I51+J51</f>
        <v>0</v>
      </c>
      <c r="N50" s="736"/>
      <c r="O50" s="736"/>
      <c r="P50" s="737"/>
    </row>
    <row r="51" spans="1:16" ht="15.95" customHeight="1" thickBot="1" x14ac:dyDescent="0.2">
      <c r="B51" s="380"/>
      <c r="C51" s="411"/>
      <c r="D51" s="788"/>
      <c r="E51" s="793"/>
      <c r="F51" s="795"/>
      <c r="G51" s="797"/>
      <c r="H51" s="804"/>
      <c r="I51" s="63">
        <f>I50*I15</f>
        <v>0</v>
      </c>
      <c r="J51" s="766">
        <f>J50*J15</f>
        <v>0</v>
      </c>
      <c r="K51" s="767"/>
      <c r="L51" s="768"/>
      <c r="M51" s="741"/>
      <c r="N51" s="742"/>
      <c r="O51" s="742"/>
      <c r="P51" s="743"/>
    </row>
    <row r="52" spans="1:16" ht="15.95" customHeight="1" thickTop="1" x14ac:dyDescent="0.15">
      <c r="C52" s="27"/>
      <c r="D52" s="28"/>
      <c r="E52" s="28"/>
      <c r="F52" s="822" t="s">
        <v>38</v>
      </c>
      <c r="G52" s="820">
        <f>SUM(G16:G51)</f>
        <v>0</v>
      </c>
      <c r="H52" s="818">
        <f>H26+H38+H50</f>
        <v>0</v>
      </c>
      <c r="I52" s="59">
        <f>I26+I38+I50</f>
        <v>0</v>
      </c>
      <c r="J52" s="711">
        <f>J26+J38+J50</f>
        <v>0</v>
      </c>
      <c r="K52" s="712"/>
      <c r="L52" s="713"/>
      <c r="M52" s="744">
        <f>M26+M38+M50</f>
        <v>0</v>
      </c>
      <c r="N52" s="745"/>
      <c r="O52" s="745"/>
      <c r="P52" s="746"/>
    </row>
    <row r="53" spans="1:16" ht="15.95" customHeight="1" thickBot="1" x14ac:dyDescent="0.2">
      <c r="C53" s="27"/>
      <c r="D53" s="28"/>
      <c r="E53" s="28"/>
      <c r="F53" s="823"/>
      <c r="G53" s="821"/>
      <c r="H53" s="819"/>
      <c r="I53" s="60">
        <f>I52*30000</f>
        <v>0</v>
      </c>
      <c r="J53" s="714">
        <f>J52*15000</f>
        <v>0</v>
      </c>
      <c r="K53" s="715"/>
      <c r="L53" s="716"/>
      <c r="M53" s="747"/>
      <c r="N53" s="748"/>
      <c r="O53" s="748"/>
      <c r="P53" s="749"/>
    </row>
    <row r="54" spans="1:16" ht="15.95" customHeight="1" thickTop="1" x14ac:dyDescent="0.15">
      <c r="C54" s="27"/>
      <c r="D54" s="28"/>
      <c r="E54" s="28"/>
      <c r="F54" s="814" t="s">
        <v>97</v>
      </c>
      <c r="G54" s="815"/>
      <c r="H54" s="812">
        <f>ROUNDDOWN(H52,-3)</f>
        <v>0</v>
      </c>
      <c r="I54" s="705">
        <f>I53+J53</f>
        <v>0</v>
      </c>
      <c r="J54" s="706"/>
      <c r="K54" s="706"/>
      <c r="L54" s="707"/>
      <c r="M54" s="701">
        <f>H54+I54</f>
        <v>0</v>
      </c>
      <c r="N54" s="701"/>
      <c r="O54" s="701"/>
      <c r="P54" s="702"/>
    </row>
    <row r="55" spans="1:16" ht="15.95" customHeight="1" thickBot="1" x14ac:dyDescent="0.2">
      <c r="C55" s="27"/>
      <c r="D55" s="28"/>
      <c r="E55" s="28"/>
      <c r="F55" s="816"/>
      <c r="G55" s="817"/>
      <c r="H55" s="813"/>
      <c r="I55" s="708"/>
      <c r="J55" s="709"/>
      <c r="K55" s="709"/>
      <c r="L55" s="710"/>
      <c r="M55" s="703"/>
      <c r="N55" s="703"/>
      <c r="O55" s="703"/>
      <c r="P55" s="704"/>
    </row>
    <row r="56" spans="1:16" ht="15" customHeight="1" thickTop="1" x14ac:dyDescent="0.15">
      <c r="C56" s="27"/>
      <c r="D56" s="28"/>
      <c r="E56" s="28"/>
      <c r="F56" s="28"/>
      <c r="G56" s="28"/>
      <c r="H56"/>
      <c r="I56" s="20"/>
      <c r="J56" s="29"/>
      <c r="K56" s="29"/>
      <c r="L56" s="29"/>
      <c r="M56" s="29"/>
      <c r="N56" s="29"/>
      <c r="O56" s="29"/>
      <c r="P56" s="30"/>
    </row>
    <row r="57" spans="1:16" ht="24.95" customHeight="1" x14ac:dyDescent="0.15">
      <c r="A57" s="33" t="s">
        <v>32</v>
      </c>
      <c r="B57" s="33"/>
      <c r="C57" s="31"/>
      <c r="D57" s="31"/>
      <c r="E57" s="31"/>
      <c r="F57" s="31"/>
      <c r="G57" s="31"/>
      <c r="H57" s="31"/>
      <c r="I57" s="15"/>
    </row>
    <row r="58" spans="1:16" ht="30" customHeight="1" thickBot="1" x14ac:dyDescent="0.2">
      <c r="A58" s="623" t="s">
        <v>29</v>
      </c>
      <c r="B58" s="623"/>
      <c r="C58" s="623"/>
      <c r="D58" s="623"/>
      <c r="E58" s="623"/>
      <c r="F58" s="623"/>
      <c r="G58" s="623"/>
      <c r="H58" s="623"/>
      <c r="I58" s="623"/>
      <c r="J58" s="623"/>
      <c r="K58" s="623"/>
      <c r="L58" s="623"/>
      <c r="M58" s="623"/>
      <c r="N58" s="623"/>
      <c r="O58" s="623"/>
      <c r="P58" s="623"/>
    </row>
    <row r="59" spans="1:16" ht="15" customHeight="1" thickBot="1" x14ac:dyDescent="0.2">
      <c r="A59" s="24"/>
      <c r="C59" s="14" t="s">
        <v>90</v>
      </c>
    </row>
    <row r="60" spans="1:16" ht="15" customHeight="1" x14ac:dyDescent="0.15">
      <c r="A60" s="58"/>
      <c r="C60" s="14" t="s">
        <v>91</v>
      </c>
    </row>
    <row r="61" spans="1:16" ht="9.9499999999999993" customHeight="1" thickBot="1" x14ac:dyDescent="0.2"/>
    <row r="62" spans="1:16" ht="15" customHeight="1" thickBot="1" x14ac:dyDescent="0.2">
      <c r="A62" s="24"/>
      <c r="C62" s="14" t="s">
        <v>41</v>
      </c>
    </row>
    <row r="63" spans="1:16" ht="9.9499999999999993" customHeight="1" thickBot="1" x14ac:dyDescent="0.2"/>
    <row r="64" spans="1:16" ht="15" customHeight="1" thickBot="1" x14ac:dyDescent="0.2">
      <c r="A64" s="24"/>
      <c r="B64" s="36"/>
      <c r="C64" s="14" t="s">
        <v>46</v>
      </c>
    </row>
    <row r="65" spans="1:3" ht="15" customHeight="1" x14ac:dyDescent="0.15">
      <c r="B65" s="36"/>
      <c r="C65" s="14" t="s">
        <v>30</v>
      </c>
    </row>
    <row r="66" spans="1:3" ht="9.9499999999999993" customHeight="1" thickBot="1" x14ac:dyDescent="0.2"/>
    <row r="67" spans="1:3" ht="15" customHeight="1" thickBot="1" x14ac:dyDescent="0.2">
      <c r="A67" s="24"/>
      <c r="C67" s="14" t="s">
        <v>31</v>
      </c>
    </row>
    <row r="68" spans="1:3" ht="15" customHeight="1" x14ac:dyDescent="0.15">
      <c r="C68" s="14" t="s">
        <v>161</v>
      </c>
    </row>
    <row r="69" spans="1:3" ht="15" customHeight="1" x14ac:dyDescent="0.15">
      <c r="C69" s="14" t="s">
        <v>157</v>
      </c>
    </row>
    <row r="70" spans="1:3" ht="9.9499999999999993" customHeight="1" thickBot="1" x14ac:dyDescent="0.2"/>
    <row r="71" spans="1:3" ht="15" customHeight="1" thickBot="1" x14ac:dyDescent="0.2">
      <c r="A71" s="24"/>
      <c r="C71" s="14" t="s">
        <v>136</v>
      </c>
    </row>
    <row r="72" spans="1:3" ht="15" customHeight="1" x14ac:dyDescent="0.15">
      <c r="C72" s="14" t="s">
        <v>134</v>
      </c>
    </row>
    <row r="73" spans="1:3" ht="15" customHeight="1" x14ac:dyDescent="0.15">
      <c r="C73" s="14" t="s">
        <v>131</v>
      </c>
    </row>
    <row r="74" spans="1:3" ht="9.9499999999999993" customHeight="1" thickBot="1" x14ac:dyDescent="0.2"/>
    <row r="75" spans="1:3" ht="15" customHeight="1" thickBot="1" x14ac:dyDescent="0.2">
      <c r="A75" s="24"/>
      <c r="C75" s="14" t="s">
        <v>137</v>
      </c>
    </row>
    <row r="76" spans="1:3" ht="15" customHeight="1" x14ac:dyDescent="0.15">
      <c r="C76" s="14" t="s">
        <v>132</v>
      </c>
    </row>
    <row r="77" spans="1:3" ht="9.9499999999999993" customHeight="1" thickBot="1" x14ac:dyDescent="0.2"/>
    <row r="78" spans="1:3" ht="15" customHeight="1" thickBot="1" x14ac:dyDescent="0.2">
      <c r="A78" s="24"/>
      <c r="C78" s="14" t="s">
        <v>36</v>
      </c>
    </row>
    <row r="79" spans="1:3" ht="15" customHeight="1" x14ac:dyDescent="0.15">
      <c r="C79" s="14" t="s">
        <v>35</v>
      </c>
    </row>
    <row r="80" spans="1:3" ht="9" customHeight="1" x14ac:dyDescent="0.15"/>
  </sheetData>
  <mergeCells count="113">
    <mergeCell ref="A3:F4"/>
    <mergeCell ref="I3:I4"/>
    <mergeCell ref="J3:P4"/>
    <mergeCell ref="A6:D7"/>
    <mergeCell ref="A8:P8"/>
    <mergeCell ref="B9:C9"/>
    <mergeCell ref="B10:C10"/>
    <mergeCell ref="M10:P11"/>
    <mergeCell ref="E12:P12"/>
    <mergeCell ref="B13:B15"/>
    <mergeCell ref="C13:C15"/>
    <mergeCell ref="D13:D15"/>
    <mergeCell ref="E13:H13"/>
    <mergeCell ref="I13:L13"/>
    <mergeCell ref="M13:P15"/>
    <mergeCell ref="E14:E15"/>
    <mergeCell ref="F14:F15"/>
    <mergeCell ref="G14:G15"/>
    <mergeCell ref="H14:H15"/>
    <mergeCell ref="J14:L14"/>
    <mergeCell ref="J15:L15"/>
    <mergeCell ref="B16:B27"/>
    <mergeCell ref="C16:C17"/>
    <mergeCell ref="D16:D17"/>
    <mergeCell ref="E16:E25"/>
    <mergeCell ref="F16:F25"/>
    <mergeCell ref="F26:F27"/>
    <mergeCell ref="G26:G27"/>
    <mergeCell ref="H26:H27"/>
    <mergeCell ref="J26:L26"/>
    <mergeCell ref="M26:P27"/>
    <mergeCell ref="J27:L27"/>
    <mergeCell ref="D22:D23"/>
    <mergeCell ref="C24:C25"/>
    <mergeCell ref="D24:D25"/>
    <mergeCell ref="C26:C27"/>
    <mergeCell ref="D26:D27"/>
    <mergeCell ref="E26:E27"/>
    <mergeCell ref="G16:G25"/>
    <mergeCell ref="H16:H25"/>
    <mergeCell ref="I16:I25"/>
    <mergeCell ref="J16:L25"/>
    <mergeCell ref="M16:P25"/>
    <mergeCell ref="C18:C19"/>
    <mergeCell ref="D18:D19"/>
    <mergeCell ref="C20:C21"/>
    <mergeCell ref="D20:D21"/>
    <mergeCell ref="C22:C23"/>
    <mergeCell ref="C30:C31"/>
    <mergeCell ref="D30:D31"/>
    <mergeCell ref="C32:C33"/>
    <mergeCell ref="D32:D33"/>
    <mergeCell ref="C34:C35"/>
    <mergeCell ref="D34:D35"/>
    <mergeCell ref="B28:B39"/>
    <mergeCell ref="C28:C29"/>
    <mergeCell ref="D28:D29"/>
    <mergeCell ref="C36:C37"/>
    <mergeCell ref="D36:D37"/>
    <mergeCell ref="C38:C39"/>
    <mergeCell ref="D38:D39"/>
    <mergeCell ref="E38:E39"/>
    <mergeCell ref="F38:F39"/>
    <mergeCell ref="G38:G39"/>
    <mergeCell ref="H38:H39"/>
    <mergeCell ref="J38:L38"/>
    <mergeCell ref="M38:P39"/>
    <mergeCell ref="J39:L39"/>
    <mergeCell ref="H28:H37"/>
    <mergeCell ref="I28:I37"/>
    <mergeCell ref="J28:L37"/>
    <mergeCell ref="M28:P37"/>
    <mergeCell ref="E28:E37"/>
    <mergeCell ref="F28:F37"/>
    <mergeCell ref="G28:G37"/>
    <mergeCell ref="C42:C43"/>
    <mergeCell ref="D42:D43"/>
    <mergeCell ref="C44:C45"/>
    <mergeCell ref="D44:D45"/>
    <mergeCell ref="C46:C47"/>
    <mergeCell ref="D46:D47"/>
    <mergeCell ref="B40:B51"/>
    <mergeCell ref="C40:C41"/>
    <mergeCell ref="D40:D41"/>
    <mergeCell ref="C48:C49"/>
    <mergeCell ref="D48:D49"/>
    <mergeCell ref="C50:C51"/>
    <mergeCell ref="D50:D51"/>
    <mergeCell ref="E50:E51"/>
    <mergeCell ref="F50:F51"/>
    <mergeCell ref="G50:G51"/>
    <mergeCell ref="H50:H51"/>
    <mergeCell ref="J50:L50"/>
    <mergeCell ref="M50:P51"/>
    <mergeCell ref="J51:L51"/>
    <mergeCell ref="H40:H49"/>
    <mergeCell ref="I40:I49"/>
    <mergeCell ref="J40:L49"/>
    <mergeCell ref="M40:P49"/>
    <mergeCell ref="E40:E49"/>
    <mergeCell ref="F40:F49"/>
    <mergeCell ref="G40:G49"/>
    <mergeCell ref="F54:G55"/>
    <mergeCell ref="H54:H55"/>
    <mergeCell ref="I54:L55"/>
    <mergeCell ref="M54:P55"/>
    <mergeCell ref="A58:P58"/>
    <mergeCell ref="F52:F53"/>
    <mergeCell ref="G52:G53"/>
    <mergeCell ref="H52:H53"/>
    <mergeCell ref="J52:L52"/>
    <mergeCell ref="M52:P53"/>
    <mergeCell ref="J53:L53"/>
  </mergeCells>
  <phoneticPr fontId="2"/>
  <dataValidations count="6">
    <dataValidation type="decimal" operator="equal" allowBlank="1" showInputMessage="1" showErrorMessage="1" errorTitle="入力ミス" error="都立高校では、一定の保護者負担額（30,000円）が設定されており、本助成金においても、同額を控除します。" sqref="F16 F28 F40" xr:uid="{BC5456A4-D542-4555-AF9E-4D1F329CCD97}">
      <formula1>-30000</formula1>
    </dataValidation>
    <dataValidation type="decimal" operator="greaterThan" allowBlank="1" showInputMessage="1" showErrorMessage="1" errorTitle="入力ミス" error="購入額(税込み)が１台30,000円未満の場合は、助成対象外となります。" sqref="D50:F50 D26:F26 E16 D38:F38 E28 E40" xr:uid="{7675D922-6D3A-472E-9DFE-34F3611EFB07}">
      <formula1>29999.9999999999</formula1>
    </dataValidation>
    <dataValidation allowBlank="1" showInputMessage="1" sqref="G28 G40 G16" xr:uid="{098BA39A-BC07-454A-BBD5-41A841B8E93D}"/>
    <dataValidation type="decimal" operator="greaterThan" allowBlank="1" showInputMessage="1" errorTitle="入力ミス" error="購入額(税込み)が１台30,000円未満の場合は、助成対象外となります。" sqref="D18:D25 D30:D37 D42:D49" xr:uid="{F0F2B52F-CB1B-482F-9B8F-2C5F2A161416}">
      <formula1>29999.9999999999</formula1>
    </dataValidation>
    <dataValidation type="whole" operator="equal" allowBlank="1" showInputMessage="1" sqref="G26:G27 G38:G39 G50:G51" xr:uid="{2A5C3FE1-F41A-4D6B-AA1B-1E34E9BA87F5}">
      <formula1>G16</formula1>
    </dataValidation>
    <dataValidation type="whole" operator="lessThanOrEqual" allowBlank="1" showInputMessage="1" showErrorMessage="1" sqref="I16 I28 I40" xr:uid="{0AE5AE0D-9790-45C4-B8B7-6F87B03D04A8}">
      <formula1>G16</formula1>
    </dataValidation>
  </dataValidations>
  <pageMargins left="0.19685039370078741" right="0.19685039370078741" top="0.31496062992125984" bottom="0" header="0.11811023622047245" footer="0.19685039370078741"/>
  <pageSetup paperSize="9" scale="80" firstPageNumber="15" orientation="portrait" useFirstPageNumber="1" horizontalDpi="300" verticalDpi="300" r:id="rId1"/>
  <headerFooter scaleWithDoc="0"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A3B2FBC-6054-4A1B-AEA7-F4129B4AC0B2}">
          <x14:formula1>
            <xm:f>データ!$B$2:$B$3</xm:f>
          </x14:formula1>
          <xm:sqref>A59 A62 A64 A67 A71 A75 A78</xm:sqref>
        </x14:dataValidation>
        <x14:dataValidation type="list" allowBlank="1" showInputMessage="1" showErrorMessage="1" xr:uid="{2AE2CFA7-026E-455A-9137-35B543010E1A}">
          <x14:formula1>
            <xm:f>データ!$A$2:$A$3</xm:f>
          </x14:formula1>
          <xm:sqref>D9:D11</xm:sqref>
        </x14:dataValidation>
        <x14:dataValidation type="list" allowBlank="1" showInputMessage="1" showErrorMessage="1" xr:uid="{56736D83-23FF-4A2C-802F-3268C554F422}">
          <x14:formula1>
            <xm:f>データ!$B$2</xm:f>
          </x14:formula1>
          <xm:sqref>B64 B62 B78 B75 B67 B71 B59:B60 A60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
  <sheetViews>
    <sheetView workbookViewId="0">
      <selection activeCell="B7" sqref="B7"/>
    </sheetView>
  </sheetViews>
  <sheetFormatPr defaultColWidth="8.7265625" defaultRowHeight="12.75" x14ac:dyDescent="0.15"/>
  <cols>
    <col min="1" max="1" width="8.7265625" style="13"/>
    <col min="2" max="2" width="6" style="13" customWidth="1"/>
    <col min="3" max="3" width="19" style="13" customWidth="1"/>
    <col min="4" max="4" width="7.54296875" style="13" customWidth="1"/>
    <col min="5" max="16384" width="8.7265625" style="13"/>
  </cols>
  <sheetData>
    <row r="1" spans="1:2" x14ac:dyDescent="0.15">
      <c r="A1" s="13" t="s">
        <v>101</v>
      </c>
    </row>
    <row r="2" spans="1:2" ht="14.25" x14ac:dyDescent="0.15">
      <c r="A2" s="32" t="s">
        <v>28</v>
      </c>
      <c r="B2" s="106" t="s">
        <v>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総括表</vt:lpstr>
      <vt:lpstr>総括表附票</vt:lpstr>
      <vt:lpstr>2-1(学校購入)</vt:lpstr>
      <vt:lpstr>2-2(学校リース)</vt:lpstr>
      <vt:lpstr>2-3①(生徒各自で購入)</vt:lpstr>
      <vt:lpstr>2-3②(生徒各自で購入)</vt:lpstr>
      <vt:lpstr>2-4①(生徒が学校経由で購入) </vt:lpstr>
      <vt:lpstr>2-4②(生徒が学校経由で購入)</vt:lpstr>
      <vt:lpstr>データ</vt:lpstr>
      <vt:lpstr>'2-1(学校購入)'!Print_Area</vt:lpstr>
      <vt:lpstr>'2-2(学校リース)'!Print_Area</vt:lpstr>
      <vt:lpstr>'2-3①(生徒各自で購入)'!Print_Area</vt:lpstr>
      <vt:lpstr>'2-3②(生徒各自で購入)'!Print_Area</vt:lpstr>
      <vt:lpstr>'2-4①(生徒が学校経由で購入) '!Print_Area</vt:lpstr>
      <vt:lpstr>'2-4②(生徒が学校経由で購入)'!Print_Area</vt:lpstr>
      <vt:lpstr>総括表!Print_Area</vt:lpstr>
      <vt:lpstr>総括表附票!Print_Area</vt:lpstr>
      <vt:lpstr>'2-3①(生徒各自で購入)'!Print_Titles</vt:lpstr>
      <vt:lpstr>'2-3②(生徒各自で購入)'!Print_Titles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OMEN i9</cp:lastModifiedBy>
  <cp:lastPrinted>2023-04-04T10:50:25Z</cp:lastPrinted>
  <dcterms:created xsi:type="dcterms:W3CDTF">2009-11-05T09:13:08Z</dcterms:created>
  <dcterms:modified xsi:type="dcterms:W3CDTF">2023-08-10T06:40:26Z</dcterms:modified>
</cp:coreProperties>
</file>